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regensouthwest.sharepoint.com/sites/SkyNet/Shared Documents/Projects/1500 Isle of Wright SIF (UNLOCK)/04 Deliverables/"/>
    </mc:Choice>
  </mc:AlternateContent>
  <xr:revisionPtr revIDLastSave="1522" documentId="14_{D2E88E82-5F5A-444D-B4AE-5C3E793AF2CC}" xr6:coauthVersionLast="47" xr6:coauthVersionMax="47" xr10:uidLastSave="{F1430E4E-3863-46D8-A6AE-5640220213A2}"/>
  <bookViews>
    <workbookView xWindow="-9630" yWindow="-21710" windowWidth="38620" windowHeight="21820" tabRatio="792" firstSheet="1" activeTab="10" xr2:uid="{B09E4078-715A-4AF4-82E6-3721EC0E688A}"/>
  </bookViews>
  <sheets>
    <sheet name="COVER and CONTENTS" sheetId="12" r:id="rId1"/>
    <sheet name="Process Diagram" sheetId="1" r:id="rId2"/>
    <sheet name="Domestic Flex instructions" sheetId="2" state="hidden" r:id="rId3"/>
    <sheet name="DNO input requirements" sheetId="11" r:id="rId4"/>
    <sheet name="SE - domestic flex providers" sheetId="19" r:id="rId5"/>
    <sheet name="SE - large-scale demand" sheetId="23" r:id="rId6"/>
    <sheet name="SE - generators and developers" sheetId="24" r:id="rId7"/>
    <sheet name="SE - network operators" sheetId="25" r:id="rId8"/>
    <sheet name="Domestic flexibility evidence" sheetId="7" r:id="rId9"/>
    <sheet name="Non-daily domestic flex model" sheetId="8" r:id="rId10"/>
    <sheet name="Daily domestic flex model" sheetId="18" r:id="rId11"/>
    <sheet name="DFES data sources" sheetId="13" r:id="rId12"/>
    <sheet name="Example DFES EV charger data" sheetId="17" r:id="rId13"/>
    <sheet name="Example populated process" sheetId="26"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2" i="18" l="1"/>
  <c r="F60" i="18"/>
  <c r="J23" i="18"/>
  <c r="K56" i="18"/>
  <c r="J56" i="18"/>
  <c r="I56" i="18"/>
  <c r="H56" i="18"/>
  <c r="G56" i="18"/>
  <c r="F56" i="18"/>
  <c r="E56" i="18"/>
  <c r="K38" i="18"/>
  <c r="J38" i="18"/>
  <c r="I38" i="18"/>
  <c r="H38" i="18"/>
  <c r="G38" i="18"/>
  <c r="F38" i="18"/>
  <c r="E38" i="18"/>
  <c r="F20" i="18"/>
  <c r="G20" i="18"/>
  <c r="H20" i="18"/>
  <c r="I20" i="18"/>
  <c r="J20" i="18"/>
  <c r="K20" i="18"/>
  <c r="E20" i="18"/>
  <c r="F56" i="8"/>
  <c r="G56" i="8"/>
  <c r="H56" i="8"/>
  <c r="I56" i="8"/>
  <c r="J56" i="8"/>
  <c r="K56" i="8"/>
  <c r="E56" i="8"/>
  <c r="F38" i="8"/>
  <c r="G38" i="8"/>
  <c r="H38" i="8"/>
  <c r="I38" i="8"/>
  <c r="J38" i="8"/>
  <c r="K38" i="8"/>
  <c r="E38" i="8"/>
  <c r="F20" i="8"/>
  <c r="G20" i="8"/>
  <c r="H20" i="8"/>
  <c r="I20" i="8"/>
  <c r="J20" i="8"/>
  <c r="K20" i="8"/>
  <c r="E20" i="8"/>
  <c r="E22" i="8"/>
  <c r="E19" i="18" l="1"/>
  <c r="K54" i="18"/>
  <c r="J54" i="18"/>
  <c r="I54" i="18"/>
  <c r="H54" i="18"/>
  <c r="G54" i="18"/>
  <c r="F54" i="18"/>
  <c r="E54" i="18"/>
  <c r="K52" i="18"/>
  <c r="K58" i="18" s="1"/>
  <c r="J52" i="18"/>
  <c r="J58" i="18" s="1"/>
  <c r="I52" i="18"/>
  <c r="I55" i="18" s="1"/>
  <c r="H52" i="18"/>
  <c r="H55" i="18" s="1"/>
  <c r="G52" i="18"/>
  <c r="G58" i="18" s="1"/>
  <c r="F52" i="18"/>
  <c r="F55" i="18" s="1"/>
  <c r="E52" i="18"/>
  <c r="E55" i="18" s="1"/>
  <c r="J37" i="18"/>
  <c r="K36" i="18"/>
  <c r="J36" i="18"/>
  <c r="I36" i="18"/>
  <c r="H36" i="18"/>
  <c r="G36" i="18"/>
  <c r="F36" i="18"/>
  <c r="E36" i="18"/>
  <c r="K34" i="18"/>
  <c r="K40" i="18" s="1"/>
  <c r="J34" i="18"/>
  <c r="J40" i="18" s="1"/>
  <c r="I34" i="18"/>
  <c r="I37" i="18" s="1"/>
  <c r="H34" i="18"/>
  <c r="H37" i="18" s="1"/>
  <c r="G34" i="18"/>
  <c r="G40" i="18" s="1"/>
  <c r="F34" i="18"/>
  <c r="F37" i="18" s="1"/>
  <c r="E34" i="18"/>
  <c r="E37" i="18" s="1"/>
  <c r="K19" i="18"/>
  <c r="J19" i="18"/>
  <c r="K16" i="18"/>
  <c r="K22" i="18" s="1"/>
  <c r="J16" i="18"/>
  <c r="J22" i="18" s="1"/>
  <c r="I16" i="18"/>
  <c r="I19" i="18" s="1"/>
  <c r="H16" i="18"/>
  <c r="H19" i="18" s="1"/>
  <c r="G16" i="18"/>
  <c r="G19" i="18" s="1"/>
  <c r="F16" i="18"/>
  <c r="F19" i="18" s="1"/>
  <c r="E16" i="18"/>
  <c r="E23" i="18" s="1"/>
  <c r="F54" i="8"/>
  <c r="G54" i="8"/>
  <c r="H54" i="8"/>
  <c r="I54" i="8"/>
  <c r="J54" i="8"/>
  <c r="K54" i="8"/>
  <c r="E54" i="8"/>
  <c r="F36" i="8"/>
  <c r="G36" i="8"/>
  <c r="H36" i="8"/>
  <c r="I36" i="8"/>
  <c r="J36" i="8"/>
  <c r="K36" i="8"/>
  <c r="E36" i="8"/>
  <c r="E59" i="18" l="1"/>
  <c r="E58" i="18"/>
  <c r="K55" i="18"/>
  <c r="F40" i="18"/>
  <c r="E41" i="18"/>
  <c r="F41" i="18"/>
  <c r="E40" i="18"/>
  <c r="E42" i="18" s="1"/>
  <c r="E44" i="18" s="1"/>
  <c r="G41" i="18"/>
  <c r="G42" i="18" s="1"/>
  <c r="G44" i="18" s="1"/>
  <c r="K37" i="18"/>
  <c r="E22" i="18"/>
  <c r="E24" i="18" s="1"/>
  <c r="E26" i="18" s="1"/>
  <c r="F23" i="18"/>
  <c r="G23" i="18"/>
  <c r="F22" i="18"/>
  <c r="G22" i="18"/>
  <c r="H23" i="18"/>
  <c r="G60" i="18"/>
  <c r="G62" i="18" s="1"/>
  <c r="F59" i="18"/>
  <c r="F58" i="18"/>
  <c r="J55" i="18"/>
  <c r="G59" i="18"/>
  <c r="H59" i="18"/>
  <c r="H22" i="18"/>
  <c r="H24" i="18" s="1"/>
  <c r="H26" i="18" s="1"/>
  <c r="I23" i="18"/>
  <c r="H40" i="18"/>
  <c r="H42" i="18" s="1"/>
  <c r="H44" i="18" s="1"/>
  <c r="I41" i="18"/>
  <c r="H58" i="18"/>
  <c r="I22" i="18"/>
  <c r="J24" i="18"/>
  <c r="J26" i="18" s="1"/>
  <c r="G37" i="18"/>
  <c r="I40" i="18"/>
  <c r="J41" i="18"/>
  <c r="J42" i="18" s="1"/>
  <c r="J44" i="18" s="1"/>
  <c r="G55" i="18"/>
  <c r="I58" i="18"/>
  <c r="J59" i="18"/>
  <c r="J60" i="18" s="1"/>
  <c r="J62" i="18" s="1"/>
  <c r="H41" i="18"/>
  <c r="I59" i="18"/>
  <c r="K23" i="18"/>
  <c r="K24" i="18" s="1"/>
  <c r="K26" i="18" s="1"/>
  <c r="K41" i="18"/>
  <c r="K42" i="18" s="1"/>
  <c r="K44" i="18" s="1"/>
  <c r="K59" i="18"/>
  <c r="K60" i="18" s="1"/>
  <c r="K62" i="18" s="1"/>
  <c r="E60" i="18" l="1"/>
  <c r="E62" i="18" s="1"/>
  <c r="I42" i="18"/>
  <c r="I44" i="18" s="1"/>
  <c r="F42" i="18"/>
  <c r="F44" i="18" s="1"/>
  <c r="G24" i="18"/>
  <c r="G26" i="18" s="1"/>
  <c r="F24" i="18"/>
  <c r="F26" i="18" s="1"/>
  <c r="I24" i="18"/>
  <c r="I26" i="18" s="1"/>
  <c r="H60" i="18"/>
  <c r="H62" i="18" s="1"/>
  <c r="I60" i="18"/>
  <c r="I62" i="18" s="1"/>
  <c r="K52" i="8" l="1"/>
  <c r="K55" i="8" s="1"/>
  <c r="J52" i="8"/>
  <c r="J58" i="8" s="1"/>
  <c r="I52" i="8"/>
  <c r="I55" i="8" s="1"/>
  <c r="H52" i="8"/>
  <c r="H55" i="8" s="1"/>
  <c r="G52" i="8"/>
  <c r="G59" i="8" s="1"/>
  <c r="F52" i="8"/>
  <c r="F59" i="8" s="1"/>
  <c r="E52" i="8"/>
  <c r="E55" i="8" s="1"/>
  <c r="K34" i="8"/>
  <c r="K37" i="8" s="1"/>
  <c r="J34" i="8"/>
  <c r="J37" i="8" s="1"/>
  <c r="I34" i="8"/>
  <c r="I37" i="8" s="1"/>
  <c r="H34" i="8"/>
  <c r="H41" i="8" s="1"/>
  <c r="G34" i="8"/>
  <c r="G40" i="8" s="1"/>
  <c r="F34" i="8"/>
  <c r="F37" i="8" s="1"/>
  <c r="E34" i="8"/>
  <c r="E37" i="8" s="1"/>
  <c r="K16" i="8"/>
  <c r="K23" i="8" s="1"/>
  <c r="J16" i="8"/>
  <c r="J22" i="8" s="1"/>
  <c r="I16" i="8"/>
  <c r="I19" i="8" s="1"/>
  <c r="H16" i="8"/>
  <c r="H19" i="8" s="1"/>
  <c r="G16" i="8"/>
  <c r="G23" i="8" s="1"/>
  <c r="F16" i="8"/>
  <c r="F19" i="8" s="1"/>
  <c r="E16" i="8"/>
  <c r="E23" i="8" s="1"/>
  <c r="J55" i="8" l="1"/>
  <c r="G55" i="8"/>
  <c r="H59" i="8"/>
  <c r="H40" i="8"/>
  <c r="H42" i="8" s="1"/>
  <c r="H44" i="8" s="1"/>
  <c r="K41" i="8"/>
  <c r="F55" i="8"/>
  <c r="E58" i="8"/>
  <c r="E60" i="8" s="1"/>
  <c r="E62" i="8" s="1"/>
  <c r="E59" i="8"/>
  <c r="I59" i="8"/>
  <c r="J59" i="8"/>
  <c r="J60" i="8" s="1"/>
  <c r="J62" i="8" s="1"/>
  <c r="F58" i="8"/>
  <c r="F60" i="8" s="1"/>
  <c r="F62" i="8" s="1"/>
  <c r="K22" i="8"/>
  <c r="G58" i="8"/>
  <c r="G60" i="8" s="1"/>
  <c r="G62" i="8" s="1"/>
  <c r="G22" i="8"/>
  <c r="G24" i="8" s="1"/>
  <c r="G26" i="8" s="1"/>
  <c r="H58" i="8"/>
  <c r="H37" i="8"/>
  <c r="I40" i="8"/>
  <c r="J40" i="8"/>
  <c r="I41" i="8"/>
  <c r="G37" i="8"/>
  <c r="J41" i="8"/>
  <c r="I58" i="8"/>
  <c r="K59" i="8"/>
  <c r="K58" i="8"/>
  <c r="K40" i="8"/>
  <c r="E41" i="8"/>
  <c r="E40" i="8"/>
  <c r="F41" i="8"/>
  <c r="F40" i="8"/>
  <c r="G41" i="8"/>
  <c r="G42" i="8" s="1"/>
  <c r="G44" i="8" s="1"/>
  <c r="E24" i="8"/>
  <c r="E26" i="8" s="1"/>
  <c r="J23" i="8"/>
  <c r="J24" i="8" s="1"/>
  <c r="J26" i="8" s="1"/>
  <c r="H23" i="8"/>
  <c r="H22" i="8"/>
  <c r="I23" i="8"/>
  <c r="F22" i="8"/>
  <c r="F23" i="8"/>
  <c r="I22" i="8"/>
  <c r="E19" i="8"/>
  <c r="G19" i="8"/>
  <c r="J19" i="8"/>
  <c r="K19" i="8"/>
  <c r="K24" i="8"/>
  <c r="K26" i="8" s="1"/>
  <c r="H60" i="8" l="1"/>
  <c r="H62" i="8" s="1"/>
  <c r="I60" i="8"/>
  <c r="I62" i="8" s="1"/>
  <c r="H24" i="8"/>
  <c r="H26" i="8" s="1"/>
  <c r="K42" i="8"/>
  <c r="K44" i="8" s="1"/>
  <c r="J42" i="8"/>
  <c r="J44" i="8" s="1"/>
  <c r="F42" i="8"/>
  <c r="F44" i="8" s="1"/>
  <c r="I42" i="8"/>
  <c r="I44" i="8" s="1"/>
  <c r="K60" i="8"/>
  <c r="K62" i="8" s="1"/>
  <c r="E42" i="8"/>
  <c r="E44" i="8" s="1"/>
  <c r="F24" i="8"/>
  <c r="F26" i="8" s="1"/>
  <c r="I24" i="8"/>
  <c r="I26" i="8" s="1"/>
</calcChain>
</file>

<file path=xl/sharedStrings.xml><?xml version="1.0" encoding="utf-8"?>
<sst xmlns="http://schemas.openxmlformats.org/spreadsheetml/2006/main" count="3380" uniqueCount="608">
  <si>
    <t>Innovate UK - SIF</t>
  </si>
  <si>
    <t>UN:LOCK assessment tool</t>
  </si>
  <si>
    <t>Produced by Regen on behalf of SSEN</t>
  </si>
  <si>
    <t>Function</t>
  </si>
  <si>
    <t xml:space="preserve">Sheet List </t>
  </si>
  <si>
    <t>Section</t>
  </si>
  <si>
    <t>Sheet</t>
  </si>
  <si>
    <t>Status</t>
  </si>
  <si>
    <t>Process diagram and options assessment</t>
  </si>
  <si>
    <t>Process Diagram</t>
  </si>
  <si>
    <t>Working version, development expected</t>
  </si>
  <si>
    <t>Options selection process</t>
  </si>
  <si>
    <t>DNO inputs</t>
  </si>
  <si>
    <t>DNO input requirements</t>
  </si>
  <si>
    <t>Complete</t>
  </si>
  <si>
    <t>Stakeholder Engagement</t>
  </si>
  <si>
    <t>SE - domestic flex providers</t>
  </si>
  <si>
    <t>SE - large-scale demand</t>
  </si>
  <si>
    <t>SE - generators and developers</t>
  </si>
  <si>
    <t>SE - network operators</t>
  </si>
  <si>
    <t>Modelling</t>
  </si>
  <si>
    <t>Domestic flexibility evidence</t>
  </si>
  <si>
    <t>Working version, user development expected</t>
  </si>
  <si>
    <t>Non-daily domestic flex model</t>
  </si>
  <si>
    <t>Working version</t>
  </si>
  <si>
    <t>Daily domestic flex model</t>
  </si>
  <si>
    <t>Commercial (SME) modelling</t>
  </si>
  <si>
    <t>Industrial demand modelling</t>
  </si>
  <si>
    <t>Cost Modelling</t>
  </si>
  <si>
    <t>Data Sources</t>
  </si>
  <si>
    <t>DFES data sources</t>
  </si>
  <si>
    <t>Early development</t>
  </si>
  <si>
    <t>Other data</t>
  </si>
  <si>
    <t>`</t>
  </si>
  <si>
    <t>Examples</t>
  </si>
  <si>
    <t>Example DFES data</t>
  </si>
  <si>
    <t>Example</t>
  </si>
  <si>
    <t>Populated process diagram</t>
  </si>
  <si>
    <t>Stakeholder meeting 1</t>
  </si>
  <si>
    <t>Stakeholder meeting 2</t>
  </si>
  <si>
    <t>Stakeholder meeting 3</t>
  </si>
  <si>
    <t>Stakeholder meeting 4</t>
  </si>
  <si>
    <t>Stakeholder meeting 5</t>
  </si>
  <si>
    <t>Stakeholder meeting 6</t>
  </si>
  <si>
    <t>Stakeholder meeting 7</t>
  </si>
  <si>
    <t xml:space="preserve">Name, position, company </t>
  </si>
  <si>
    <t>Question</t>
  </si>
  <si>
    <t xml:space="preserve">Stakeholder 1 question refinement </t>
  </si>
  <si>
    <t xml:space="preserve">Response </t>
  </si>
  <si>
    <t xml:space="preserve">Stakeholder 2 question refinement </t>
  </si>
  <si>
    <t xml:space="preserve">Stakeholder 3 question refinement </t>
  </si>
  <si>
    <t xml:space="preserve">Stakeholder 4 question refinement </t>
  </si>
  <si>
    <t>Response</t>
  </si>
  <si>
    <t xml:space="preserve">Stakeholder 5 question refinement </t>
  </si>
  <si>
    <t xml:space="preserve">Stakeholder 6 question refinement </t>
  </si>
  <si>
    <t xml:space="preserve">Stakeholder 7 question refinement </t>
  </si>
  <si>
    <t>Material Impact</t>
  </si>
  <si>
    <t>Can you share any data on these tariffs or schemes? For example: Participation in scheme, Participation in demand turn up/down events, is this stable over time?</t>
  </si>
  <si>
    <t>What is the average load being shifted per customer? Do you have data describing this by type of customer e.g. EV owner, storage heater, etc?</t>
  </si>
  <si>
    <t>Implementability / Scalability</t>
  </si>
  <si>
    <t>Is a ToU tariff viable at this scale (scale of the area being investigated)?</t>
  </si>
  <si>
    <t>What is the timeframe for developing and implementing a ToU tariff/smart-charging scheme?</t>
  </si>
  <si>
    <t>Can existing tariffs be adapted to use in the area? How much design/process is transferable?</t>
  </si>
  <si>
    <t>Do barriers exist to participation in demand flexibility tenders in the area?</t>
  </si>
  <si>
    <t>Cost</t>
  </si>
  <si>
    <t>Regulatory barriers</t>
  </si>
  <si>
    <t>Do you know of any regulatory barriers that would need to be addressed to enable a scheme in the area?</t>
  </si>
  <si>
    <t>FOLLOW UP TASKS</t>
  </si>
  <si>
    <t>Large existing demand</t>
  </si>
  <si>
    <t>Do you have a decarbonisation strategy for your business?</t>
  </si>
  <si>
    <t>What is your annual demand (MWh)?</t>
  </si>
  <si>
    <t>Is there potential to flex when you use power?</t>
  </si>
  <si>
    <t>Would you be interested in engaging in flexibility markets?</t>
  </si>
  <si>
    <t>How much of a price incentive would you require to change your behaviour?</t>
  </si>
  <si>
    <t>New disruptive demand</t>
  </si>
  <si>
    <t>What timescale are you looking at for development?</t>
  </si>
  <si>
    <t>What is the likely annual demand (MWh)?</t>
  </si>
  <si>
    <t xml:space="preserve">Could a revenue stream/reduced costs from providing flexibility impact the viability of your business model? </t>
  </si>
  <si>
    <t>Is there appetite from developers?</t>
  </si>
  <si>
    <t>What are the timescales for building new demand?</t>
  </si>
  <si>
    <t>Would they require new/different connection offers?</t>
  </si>
  <si>
    <t>Are there other forms of disruptive demand?</t>
  </si>
  <si>
    <t>What are the potential cost savings for each large customer?</t>
  </si>
  <si>
    <t>Does the introduction of a flex payment/saving influence the business model for new demand?</t>
  </si>
  <si>
    <t>Regulatory Barriers</t>
  </si>
  <si>
    <t>Are there any regulatory barriers?</t>
  </si>
  <si>
    <t>How significant are they?</t>
  </si>
  <si>
    <t>General</t>
  </si>
  <si>
    <t>What is the capacity of your project?</t>
  </si>
  <si>
    <t>What connection type are you being offered?</t>
  </si>
  <si>
    <t>Active Network Management</t>
  </si>
  <si>
    <t>What are your opinions on the viability of a flexible/ANM-based connection?</t>
  </si>
  <si>
    <t>What would need to change to make this a more appealing option?</t>
  </si>
  <si>
    <t>At what scale (MW) does an ANM-based connection become viable, considering the costs of the hardware?</t>
  </si>
  <si>
    <t>What data do you need to make a decision around the material impact of this?</t>
  </si>
  <si>
    <t>Secondary Trading of position in AMN stack</t>
  </si>
  <si>
    <t>Would you be willing to trade? If so, do you have an idea of price you'd require to buy/sell capacity?</t>
  </si>
  <si>
    <t>How much notice would you require?</t>
  </si>
  <si>
    <t>Any other considerations?</t>
  </si>
  <si>
    <t>Large inactive generator</t>
  </si>
  <si>
    <t>What is the utilisation of your current contracted export capacity?</t>
  </si>
  <si>
    <t>What network services do you participate in and what revenue is generated by these?</t>
  </si>
  <si>
    <t>Would bi-lateral agreements with local renewables generator to share contracted export capacity be of interest to you?</t>
  </si>
  <si>
    <t>Active Network Management system</t>
  </si>
  <si>
    <t>What are the changes to the ANM system being explored?</t>
  </si>
  <si>
    <t>How can an ANM system be made more appealing to generators?</t>
  </si>
  <si>
    <t>Would you suggest changing the limits to safeguarding and curtailment to maximise headroom?</t>
  </si>
  <si>
    <t>How can Primacy rules be changed to unlock headroom for new generators wishing to connect to the network?</t>
  </si>
  <si>
    <t>How does the Significant Code Review affect the way the ANM manages curtailable connections?</t>
  </si>
  <si>
    <t>Constraint Management Zone</t>
  </si>
  <si>
    <t>How much storage is in the development pipeline and what business models are being explored to fund this?</t>
  </si>
  <si>
    <t>Where would the demand need to be located?</t>
  </si>
  <si>
    <t>When would you need the flexibility?</t>
  </si>
  <si>
    <t>How does the Access SCR change things? Will a future CMZ include demand turn up as a standard offering?</t>
  </si>
  <si>
    <t>Source</t>
  </si>
  <si>
    <t>EV households</t>
  </si>
  <si>
    <t>Non-EV households</t>
  </si>
  <si>
    <t>Scheme enrolment figures</t>
  </si>
  <si>
    <t>Participation rates</t>
  </si>
  <si>
    <t>ESO CrowdFlex</t>
  </si>
  <si>
    <t>0.54 kWh</t>
  </si>
  <si>
    <t>0.24 kWh</t>
  </si>
  <si>
    <t>Sunshine Tariff</t>
  </si>
  <si>
    <r>
      <t xml:space="preserve">Average </t>
    </r>
    <r>
      <rPr>
        <u/>
        <sz val="10"/>
        <color rgb="FF000000"/>
        <rFont val="Arial"/>
        <family val="2"/>
      </rPr>
      <t>daily</t>
    </r>
    <r>
      <rPr>
        <sz val="10"/>
        <color rgb="FF000000"/>
        <rFont val="Arial"/>
        <family val="2"/>
      </rPr>
      <t xml:space="preserve"> demand </t>
    </r>
    <r>
      <rPr>
        <u/>
        <sz val="10"/>
        <color rgb="FF000000"/>
        <rFont val="Arial"/>
        <family val="2"/>
      </rPr>
      <t xml:space="preserve">increase </t>
    </r>
    <r>
      <rPr>
        <sz val="10"/>
        <color rgb="FF000000"/>
        <rFont val="Arial"/>
        <family val="2"/>
      </rPr>
      <t>observed during mid-day sunshine tariff period. (Estimated 3 hour value)</t>
    </r>
  </si>
  <si>
    <t>0.56 kWh (weekdays)</t>
  </si>
  <si>
    <t>0.77 kWh (weekends)</t>
  </si>
  <si>
    <t>11.6 kWh</t>
  </si>
  <si>
    <t>2.9 kWh</t>
  </si>
  <si>
    <t>Octopus PowerUps</t>
  </si>
  <si>
    <t>8 kWh</t>
  </si>
  <si>
    <t>2.5 kWh</t>
  </si>
  <si>
    <r>
      <t xml:space="preserve">Based on 3.2 kW and 1 kW demand turn up capability, being delivered over 2.5 hour PowerUp periods, winter months. </t>
    </r>
    <r>
      <rPr>
        <u/>
        <sz val="10"/>
        <color rgb="FF000000"/>
        <rFont val="Arial"/>
        <family val="2"/>
      </rPr>
      <t>Assumed repeatable on a weekly basis, with 0.7 reduction factor for summer months.</t>
    </r>
    <r>
      <rPr>
        <sz val="10"/>
        <color rgb="FF000000"/>
        <rFont val="Arial"/>
        <family val="2"/>
      </rPr>
      <t xml:space="preserve"> </t>
    </r>
  </si>
  <si>
    <t>77% average participation rate among enrolled customers in ad-hoc events</t>
  </si>
  <si>
    <t>25-30%</t>
  </si>
  <si>
    <t>OVO Powermove plus (DFS)</t>
  </si>
  <si>
    <t xml:space="preserve">OVO aggregate household demand flexibility in response to the ESO Demand Flexibility Service. </t>
  </si>
  <si>
    <t>OVO Powermove</t>
  </si>
  <si>
    <t>OVO's ToU tariff based on a wholesale price signal, data would be useful.</t>
  </si>
  <si>
    <t>OVO Charge Anytime</t>
  </si>
  <si>
    <t>OVO's EV ToU tariff, data would be useful.</t>
  </si>
  <si>
    <t>OHME energy</t>
  </si>
  <si>
    <t>.</t>
  </si>
  <si>
    <t>KEY</t>
  </si>
  <si>
    <t>Data or assumptions to be input by user</t>
  </si>
  <si>
    <t>EV number check outputs</t>
  </si>
  <si>
    <t>Model results</t>
  </si>
  <si>
    <t>EV household demand shift (kWh)</t>
  </si>
  <si>
    <t>Non-EV household demand shift (kWh)</t>
  </si>
  <si>
    <t>Demand shift period (hrs) (X)</t>
  </si>
  <si>
    <t>Sensitivity 1</t>
  </si>
  <si>
    <t>Sensitivity 2</t>
  </si>
  <si>
    <t>Sensitivity 3</t>
  </si>
  <si>
    <t>Sensitivity 4</t>
  </si>
  <si>
    <t>Sensitivity 5</t>
  </si>
  <si>
    <t>Sensitivity 6</t>
  </si>
  <si>
    <t>Sensitivity 7</t>
  </si>
  <si>
    <t xml:space="preserve">Reference population </t>
  </si>
  <si>
    <t>Customers registered (Uptake %)</t>
  </si>
  <si>
    <t>Individual event participation (number of customers)</t>
  </si>
  <si>
    <t>Percentage EV ownership within event</t>
  </si>
  <si>
    <t>EV number check</t>
  </si>
  <si>
    <t>DFES off-street electric cars within area - Consumer Transformation</t>
  </si>
  <si>
    <t>Total EVs participating</t>
  </si>
  <si>
    <t>Valid number?</t>
  </si>
  <si>
    <t>X hour demand shift from EV households (kWh)</t>
  </si>
  <si>
    <t>X hour demand shift from non-EV households (kWh)</t>
  </si>
  <si>
    <t>Aggregated X hour demand shift (kWh)</t>
  </si>
  <si>
    <t>Assumed 'equivalent generation unlock' factor</t>
  </si>
  <si>
    <t>Equivalent additional generation capacity enabled over a X hour peak generation period (kW)</t>
  </si>
  <si>
    <r>
      <t xml:space="preserve">SCENARIO 3
</t>
    </r>
    <r>
      <rPr>
        <u/>
        <sz val="11"/>
        <color theme="0"/>
        <rFont val="Arial"/>
        <family val="2"/>
        <scheme val="minor"/>
      </rPr>
      <t xml:space="preserve">Domestic EV smart charging scheme
</t>
    </r>
    <r>
      <rPr>
        <sz val="11"/>
        <color theme="0"/>
        <rFont val="Arial"/>
        <family val="2"/>
        <scheme val="minor"/>
      </rPr>
      <t>- Uses total domestic off-street EV chargers as the reference population.
- Assumes 100% EV ownership within this group.</t>
    </r>
  </si>
  <si>
    <t xml:space="preserve">Distribution Network Operator </t>
  </si>
  <si>
    <t>Licence Area</t>
  </si>
  <si>
    <t>SSEN</t>
  </si>
  <si>
    <t>North of Scotland (SHEPD)</t>
  </si>
  <si>
    <t xml:space="preserve">https://data.ssen.co.uk/@ssen-distribution/low_carbon_technologies </t>
  </si>
  <si>
    <t>South of England (SEPD)</t>
  </si>
  <si>
    <t>UK Power Networks</t>
  </si>
  <si>
    <t>Eastern (EPN)</t>
  </si>
  <si>
    <t xml:space="preserve">https://uk-power-networks.github.io/DFES-visualisation/2023-DFES/ </t>
  </si>
  <si>
    <t>South Eastern (SPN)</t>
  </si>
  <si>
    <t>London (LPN)</t>
  </si>
  <si>
    <t>NGED</t>
  </si>
  <si>
    <t>South Wales</t>
  </si>
  <si>
    <t>DFES Volume Projections by Electricity Supply Area</t>
  </si>
  <si>
    <t xml:space="preserve">https://connecteddata.nationalgrid.co.uk/dataset/dfes </t>
  </si>
  <si>
    <t>South West</t>
  </si>
  <si>
    <t>East Midlands</t>
  </si>
  <si>
    <t>West Midlands</t>
  </si>
  <si>
    <t>Northern PowerGrid</t>
  </si>
  <si>
    <t>Yorkshire</t>
  </si>
  <si>
    <t>https://northernpowergrid.opendatasoft.com/explore/dataset/northern-powergrid-dfes/information/?disjunctive.licence_area&amp;disjunctive.scenario_name&amp;disjunctive.output_parameter&amp;disjunctive.substation_name</t>
  </si>
  <si>
    <t xml:space="preserve">Northern </t>
  </si>
  <si>
    <t>Electricity North West</t>
  </si>
  <si>
    <t>North West England</t>
  </si>
  <si>
    <t xml:space="preserve">https://electricitynorthwest.opendatasoft.com/explore/?q=dfes&amp;sort=modified </t>
  </si>
  <si>
    <t>SP Energy Networks</t>
  </si>
  <si>
    <t>Southern Scotland</t>
  </si>
  <si>
    <t xml:space="preserve">https://spenergynetworks.opendatasoft.com/explore/?refine.theme=LTDS&amp;sort=modified </t>
  </si>
  <si>
    <t>Regen ID 2023</t>
  </si>
  <si>
    <t>Type</t>
  </si>
  <si>
    <t>Technology</t>
  </si>
  <si>
    <t>Sub-technology</t>
  </si>
  <si>
    <t>Open Networks Building Block</t>
  </si>
  <si>
    <t>Units</t>
  </si>
  <si>
    <t>Scenario</t>
  </si>
  <si>
    <t>Local authority</t>
  </si>
  <si>
    <t>Substation</t>
  </si>
  <si>
    <t>ESA</t>
  </si>
  <si>
    <t>Baseline</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</si>
  <si>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</si>
  <si>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</si>
  <si>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</si>
  <si>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</si>
  <si>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</si>
  <si>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</si>
  <si>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</si>
  <si>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</si>
  <si>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</si>
  <si>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</si>
  <si>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</si>
  <si>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</si>
  <si>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</si>
  <si>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</si>
  <si>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</si>
  <si>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</si>
  <si>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</si>
  <si>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</si>
  <si>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</si>
  <si>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</si>
  <si>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</si>
  <si>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</si>
  <si>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</si>
  <si>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</si>
  <si>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</si>
  <si>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</si>
  <si>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</si>
  <si>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</si>
  <si>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D_EV _Car parks_CT_BINSTEAD_Isle of Wight</t>
  </si>
  <si>
    <t>Demand</t>
  </si>
  <si>
    <t>EV chargers</t>
  </si>
  <si>
    <t>Car parks</t>
  </si>
  <si>
    <t>No corresponding building block</t>
  </si>
  <si>
    <t>MW</t>
  </si>
  <si>
    <t>Consumer Transformation</t>
  </si>
  <si>
    <t>Isle of Wight</t>
  </si>
  <si>
    <t>BINSTEAD</t>
  </si>
  <si>
    <t>BINSTEAD_Isle of Wight</t>
  </si>
  <si>
    <t>D_EV _Car parks_CT_COWES PS_Isle of Wight</t>
  </si>
  <si>
    <t>COWES PS</t>
  </si>
  <si>
    <t>COWES PS_Isle of Wight</t>
  </si>
  <si>
    <t>D_EV _Car parks_CT_FRESHWATER_Isle of Wight</t>
  </si>
  <si>
    <t>FRESHWATER</t>
  </si>
  <si>
    <t>FRESHWATER_Isle of Wight</t>
  </si>
  <si>
    <t>D_EV _Car parks_CT_NEWPORT_Isle of Wight</t>
  </si>
  <si>
    <t>NEWPORT</t>
  </si>
  <si>
    <t>NEWPORT_Isle of Wight</t>
  </si>
  <si>
    <t>D_EV _Car parks_CT_RYDE_Isle of Wight</t>
  </si>
  <si>
    <t>RYDE</t>
  </si>
  <si>
    <t>RYDE_Isle of Wight</t>
  </si>
  <si>
    <t>D_EV _Car parks_CT_SANDOWN_Isle of Wight</t>
  </si>
  <si>
    <t>SANDOWN</t>
  </si>
  <si>
    <t>SANDOWN_Isle of Wight</t>
  </si>
  <si>
    <t>D_EV _Car parks_CT_SHALFLEET_Isle of Wight</t>
  </si>
  <si>
    <t>SHALFLEET</t>
  </si>
  <si>
    <t>SHALFLEET_Isle of Wight</t>
  </si>
  <si>
    <t>D_EV _Car parks_CT_SHANKLIN_Isle of Wight</t>
  </si>
  <si>
    <t>SHANKLIN</t>
  </si>
  <si>
    <t>SHANKLIN_Isle of Wight</t>
  </si>
  <si>
    <t>D_EV _Car parks_CT_VENTNOR_Isle of Wight</t>
  </si>
  <si>
    <t>VENTNOR</t>
  </si>
  <si>
    <t>VENTNOR_Isle of Wight</t>
  </si>
  <si>
    <t>D_EV _Destination_CT_BINSTEAD_Isle of Wight</t>
  </si>
  <si>
    <t>Destination</t>
  </si>
  <si>
    <t>D_EV _Destination_CT_COWES PS_Isle of Wight</t>
  </si>
  <si>
    <t>D_EV _Destination_CT_FRESHWATER_Isle of Wight</t>
  </si>
  <si>
    <t>D_EV _Destination_CT_NEWPORT_Isle of Wight</t>
  </si>
  <si>
    <t>D_EV _Destination_CT_RYDE_Isle of Wight</t>
  </si>
  <si>
    <t>D_EV _Destination_CT_SANDOWN_Isle of Wight</t>
  </si>
  <si>
    <t>D_EV _Destination_CT_SHALFLEET_Isle of Wight</t>
  </si>
  <si>
    <t>D_EV _Destination_CT_SHANKLIN_Isle of Wight</t>
  </si>
  <si>
    <t>D_EV _Destination_CT_VENTNOR_Isle of Wight</t>
  </si>
  <si>
    <t>D_EV _Domestic on-street_CT_BINSTEAD_Isle of Wight</t>
  </si>
  <si>
    <t>Domestic on-street</t>
  </si>
  <si>
    <t>D_EV _Domestic on-street_CT_COWES PS_Isle of Wight</t>
  </si>
  <si>
    <t>D_EV _Domestic on-street_CT_FRESHWATER_Isle of Wight</t>
  </si>
  <si>
    <t>D_EV _Domestic on-street_CT_NEWPORT_Isle of Wight</t>
  </si>
  <si>
    <t>D_EV _Domestic on-street_CT_RYDE_Isle of Wight</t>
  </si>
  <si>
    <t>D_EV _Domestic on-street_CT_SANDOWN_Isle of Wight</t>
  </si>
  <si>
    <t>D_EV _Domestic on-street_CT_SHALFLEET_Isle of Wight</t>
  </si>
  <si>
    <t>D_EV _Domestic on-street_CT_SHANKLIN_Isle of Wight</t>
  </si>
  <si>
    <t>D_EV _Domestic on-street_CT_VENTNOR_Isle of Wight</t>
  </si>
  <si>
    <t>D_EV _En-route / local charging stations_CT_BINSTEAD_Isle of Wight</t>
  </si>
  <si>
    <t>En-route / local charging stations</t>
  </si>
  <si>
    <t>D_EV _En-route / local charging stations_CT_COWES PS_Isle of Wight</t>
  </si>
  <si>
    <t>D_EV _En-route / local charging stations_CT_FRESHWATER_Isle of Wight</t>
  </si>
  <si>
    <t>D_EV _En-route / local charging stations_CT_NEWPORT_Isle of Wight</t>
  </si>
  <si>
    <t>D_EV _En-route / local charging stations_CT_RYDE_Isle of Wight</t>
  </si>
  <si>
    <t>D_EV _En-route / local charging stations_CT_SANDOWN_Isle of Wight</t>
  </si>
  <si>
    <t>D_EV _En-route / local charging stations_CT_SHALFLEET_Isle of Wight</t>
  </si>
  <si>
    <t>D_EV _En-route / local charging stations_CT_SHANKLIN_Isle of Wight</t>
  </si>
  <si>
    <t>D_EV _En-route / local charging stations_CT_VENTNOR_Isle of Wight</t>
  </si>
  <si>
    <t>D_EV _En-route national network_CT_BINSTEAD_Isle of Wight</t>
  </si>
  <si>
    <t>En-route national network</t>
  </si>
  <si>
    <t>D_EV _En-route national network_CT_COWES PS_Isle of Wight</t>
  </si>
  <si>
    <t>D_EV _En-route national network_CT_FRESHWATER_Isle of Wight</t>
  </si>
  <si>
    <t>D_EV _En-route national network_CT_NEWPORT_Isle of Wight</t>
  </si>
  <si>
    <t>D_EV _En-route national network_CT_RYDE_Isle of Wight</t>
  </si>
  <si>
    <t>D_EV _En-route national network_CT_SANDOWN_Isle of Wight</t>
  </si>
  <si>
    <t>D_EV _En-route national network_CT_SHALFLEET_Isle of Wight</t>
  </si>
  <si>
    <t>D_EV _En-route national network_CT_SHANKLIN_Isle of Wight</t>
  </si>
  <si>
    <t>D_EV _En-route national network_CT_VENTNOR_Isle of Wight</t>
  </si>
  <si>
    <t>D_EV _Fleet/Depot_CT_BINSTEAD_Isle of Wight</t>
  </si>
  <si>
    <t>Fleet/Depot</t>
  </si>
  <si>
    <t>D_EV _Fleet/Depot_CT_COWES PS_Isle of Wight</t>
  </si>
  <si>
    <t>D_EV _Fleet/Depot_CT_FRESHWATER_Isle of Wight</t>
  </si>
  <si>
    <t>D_EV _Fleet/Depot_CT_NEWPORT_Isle of Wight</t>
  </si>
  <si>
    <t>D_EV _Fleet/Depot_CT_RYDE_Isle of Wight</t>
  </si>
  <si>
    <t>D_EV _Fleet/Depot_CT_SANDOWN_Isle of Wight</t>
  </si>
  <si>
    <t>D_EV _Fleet/Depot_CT_SHALFLEET_Isle of Wight</t>
  </si>
  <si>
    <t>D_EV _Fleet/Depot_CT_SHANKLIN_Isle of Wight</t>
  </si>
  <si>
    <t>D_EV _Fleet/Depot_CT_VENTNOR_Isle of Wight</t>
  </si>
  <si>
    <t>D_EV _Workplace_CT_BINSTEAD_Isle of Wight</t>
  </si>
  <si>
    <t>Workplace</t>
  </si>
  <si>
    <t>D_EV _Workplace_CT_COWES PS_Isle of Wight</t>
  </si>
  <si>
    <t>D_EV _Workplace_CT_FRESHWATER_Isle of Wight</t>
  </si>
  <si>
    <t>D_EV _Workplace_CT_NEWPORT_Isle of Wight</t>
  </si>
  <si>
    <t>D_EV _Workplace_CT_RYDE_Isle of Wight</t>
  </si>
  <si>
    <t>D_EV _Workplace_CT_SANDOWN_Isle of Wight</t>
  </si>
  <si>
    <t>D_EV _Workplace_CT_SHALFLEET_Isle of Wight</t>
  </si>
  <si>
    <t>D_EV _Workplace_CT_SHANKLIN_Isle of Wight</t>
  </si>
  <si>
    <t>D_EV _Workplace_CT_VENTNOR_Isle of Wight</t>
  </si>
  <si>
    <t>D_EV _Car parks_FS_BINSTEAD_Isle of Wight</t>
  </si>
  <si>
    <t>Falling Short</t>
  </si>
  <si>
    <t>D_EV _Car parks_FS_COWES PS_Isle of Wight</t>
  </si>
  <si>
    <t>D_EV _Car parks_FS_FRESHWATER_Isle of Wight</t>
  </si>
  <si>
    <t>D_EV _Car parks_FS_NEWPORT_Isle of Wight</t>
  </si>
  <si>
    <t>D_EV _Car parks_FS_RYDE_Isle of Wight</t>
  </si>
  <si>
    <t>D_EV _Car parks_FS_SANDOWN_Isle of Wight</t>
  </si>
  <si>
    <t>D_EV _Car parks_FS_SHALFLEET_Isle of Wight</t>
  </si>
  <si>
    <t>D_EV _Car parks_FS_SHANKLIN_Isle of Wight</t>
  </si>
  <si>
    <t>D_EV _Car parks_FS_VENTNOR_Isle of Wight</t>
  </si>
  <si>
    <t>D_EV _Destination_FS_BINSTEAD_Isle of Wight</t>
  </si>
  <si>
    <t>D_EV _Destination_FS_COWES PS_Isle of Wight</t>
  </si>
  <si>
    <t>D_EV _Destination_FS_FRESHWATER_Isle of Wight</t>
  </si>
  <si>
    <t>D_EV _Destination_FS_NEWPORT_Isle of Wight</t>
  </si>
  <si>
    <t>D_EV _Destination_FS_RYDE_Isle of Wight</t>
  </si>
  <si>
    <t>D_EV _Destination_FS_SANDOWN_Isle of Wight</t>
  </si>
  <si>
    <t>D_EV _Destination_FS_SHALFLEET_Isle of Wight</t>
  </si>
  <si>
    <t>D_EV _Destination_FS_SHANKLIN_Isle of Wight</t>
  </si>
  <si>
    <t>D_EV _Destination_FS_VENTNOR_Isle of Wight</t>
  </si>
  <si>
    <t>D_EV _Domestic on-street_FS_BINSTEAD_Isle of Wight</t>
  </si>
  <si>
    <t>D_EV _Domestic on-street_FS_COWES PS_Isle of Wight</t>
  </si>
  <si>
    <t>D_EV _Domestic on-street_FS_FRESHWATER_Isle of Wight</t>
  </si>
  <si>
    <t>D_EV _Domestic on-street_FS_NEWPORT_Isle of Wight</t>
  </si>
  <si>
    <t>D_EV _Domestic on-street_FS_RYDE_Isle of Wight</t>
  </si>
  <si>
    <t>D_EV _Domestic on-street_FS_SANDOWN_Isle of Wight</t>
  </si>
  <si>
    <t>D_EV _Domestic on-street_FS_SHALFLEET_Isle of Wight</t>
  </si>
  <si>
    <t>D_EV _Domestic on-street_FS_SHANKLIN_Isle of Wight</t>
  </si>
  <si>
    <t>D_EV _Domestic on-street_FS_VENTNOR_Isle of Wight</t>
  </si>
  <si>
    <t>D_EV _En-route / local charging stations_FS_BINSTEAD_Isle of Wight</t>
  </si>
  <si>
    <t>D_EV _En-route / local charging stations_FS_COWES PS_Isle of Wight</t>
  </si>
  <si>
    <t>D_EV _En-route / local charging stations_FS_FRESHWATER_Isle of Wight</t>
  </si>
  <si>
    <t>D_EV _En-route / local charging stations_FS_NEWPORT_Isle of Wight</t>
  </si>
  <si>
    <t>D_EV _En-route / local charging stations_FS_RYDE_Isle of Wight</t>
  </si>
  <si>
    <t>D_EV _En-route / local charging stations_FS_SANDOWN_Isle of Wight</t>
  </si>
  <si>
    <t>D_EV _En-route / local charging stations_FS_SHALFLEET_Isle of Wight</t>
  </si>
  <si>
    <t>D_EV _En-route / local charging stations_FS_SHANKLIN_Isle of Wight</t>
  </si>
  <si>
    <t>D_EV _En-route / local charging stations_FS_VENTNOR_Isle of Wight</t>
  </si>
  <si>
    <t>D_EV _En-route national network_FS_BINSTEAD_Isle of Wight</t>
  </si>
  <si>
    <t>D_EV _En-route national network_FS_COWES PS_Isle of Wight</t>
  </si>
  <si>
    <t>D_EV _En-route national network_FS_FRESHWATER_Isle of Wight</t>
  </si>
  <si>
    <t>D_EV _En-route national network_FS_NEWPORT_Isle of Wight</t>
  </si>
  <si>
    <t>D_EV _En-route national network_FS_RYDE_Isle of Wight</t>
  </si>
  <si>
    <t>D_EV _En-route national network_FS_SANDOWN_Isle of Wight</t>
  </si>
  <si>
    <t>D_EV _En-route national network_FS_SHALFLEET_Isle of Wight</t>
  </si>
  <si>
    <t>D_EV _En-route national network_FS_SHANKLIN_Isle of Wight</t>
  </si>
  <si>
    <t>D_EV _En-route national network_FS_VENTNOR_Isle of Wight</t>
  </si>
  <si>
    <t>D_EV _Fleet/Depot_FS_BINSTEAD_Isle of Wight</t>
  </si>
  <si>
    <t>D_EV _Fleet/Depot_FS_COWES PS_Isle of Wight</t>
  </si>
  <si>
    <t>D_EV _Fleet/Depot_FS_FRESHWATER_Isle of Wight</t>
  </si>
  <si>
    <t>D_EV _Fleet/Depot_FS_NEWPORT_Isle of Wight</t>
  </si>
  <si>
    <t>D_EV _Fleet/Depot_FS_RYDE_Isle of Wight</t>
  </si>
  <si>
    <t>D_EV _Fleet/Depot_FS_SANDOWN_Isle of Wight</t>
  </si>
  <si>
    <t>D_EV _Fleet/Depot_FS_SHALFLEET_Isle of Wight</t>
  </si>
  <si>
    <t>D_EV _Fleet/Depot_FS_SHANKLIN_Isle of Wight</t>
  </si>
  <si>
    <t>D_EV _Fleet/Depot_FS_VENTNOR_Isle of Wight</t>
  </si>
  <si>
    <t>D_EV _Workplace_FS_BINSTEAD_Isle of Wight</t>
  </si>
  <si>
    <t>D_EV _Workplace_FS_COWES PS_Isle of Wight</t>
  </si>
  <si>
    <t>D_EV _Workplace_FS_FRESHWATER_Isle of Wight</t>
  </si>
  <si>
    <t>D_EV _Workplace_FS_NEWPORT_Isle of Wight</t>
  </si>
  <si>
    <t>D_EV _Workplace_FS_RYDE_Isle of Wight</t>
  </si>
  <si>
    <t>D_EV _Workplace_FS_SANDOWN_Isle of Wight</t>
  </si>
  <si>
    <t>D_EV _Workplace_FS_SHALFLEET_Isle of Wight</t>
  </si>
  <si>
    <t>D_EV _Workplace_FS_SHANKLIN_Isle of Wight</t>
  </si>
  <si>
    <t>D_EV _Workplace_FS_VENTNOR_Isle of Wight</t>
  </si>
  <si>
    <t>D_EV _Car parks_LtW_BINSTEAD_Isle of Wight</t>
  </si>
  <si>
    <t>Leading the Way</t>
  </si>
  <si>
    <t>D_EV _Car parks_LtW_COWES PS_Isle of Wight</t>
  </si>
  <si>
    <t>D_EV _Car parks_LtW_FRESHWATER_Isle of Wight</t>
  </si>
  <si>
    <t>D_EV _Car parks_LtW_NEWPORT_Isle of Wight</t>
  </si>
  <si>
    <t>D_EV _Car parks_LtW_RYDE_Isle of Wight</t>
  </si>
  <si>
    <t>D_EV _Car parks_LtW_SANDOWN_Isle of Wight</t>
  </si>
  <si>
    <t>D_EV _Car parks_LtW_SHALFLEET_Isle of Wight</t>
  </si>
  <si>
    <t>D_EV _Car parks_LtW_SHANKLIN_Isle of Wight</t>
  </si>
  <si>
    <t>D_EV _Car parks_LtW_VENTNOR_Isle of Wight</t>
  </si>
  <si>
    <t>D_EV _Destination_LtW_BINSTEAD_Isle of Wight</t>
  </si>
  <si>
    <t>D_EV _Destination_LtW_COWES PS_Isle of Wight</t>
  </si>
  <si>
    <t>D_EV _Destination_LtW_FRESHWATER_Isle of Wight</t>
  </si>
  <si>
    <t>D_EV _Destination_LtW_NEWPORT_Isle of Wight</t>
  </si>
  <si>
    <t>D_EV _Destination_LtW_RYDE_Isle of Wight</t>
  </si>
  <si>
    <t>D_EV _Destination_LtW_SANDOWN_Isle of Wight</t>
  </si>
  <si>
    <t>D_EV _Destination_LtW_SHALFLEET_Isle of Wight</t>
  </si>
  <si>
    <t>D_EV _Destination_LtW_SHANKLIN_Isle of Wight</t>
  </si>
  <si>
    <t>D_EV _Destination_LtW_VENTNOR_Isle of Wight</t>
  </si>
  <si>
    <t>D_EV _Domestic on-street_LtW_BINSTEAD_Isle of Wight</t>
  </si>
  <si>
    <t>D_EV _Domestic on-street_LtW_COWES PS_Isle of Wight</t>
  </si>
  <si>
    <t>D_EV _Domestic on-street_LtW_FRESHWATER_Isle of Wight</t>
  </si>
  <si>
    <t>D_EV _Domestic on-street_LtW_NEWPORT_Isle of Wight</t>
  </si>
  <si>
    <t>D_EV _Domestic on-street_LtW_RYDE_Isle of Wight</t>
  </si>
  <si>
    <t>D_EV _Domestic on-street_LtW_SANDOWN_Isle of Wight</t>
  </si>
  <si>
    <t>D_EV _Domestic on-street_LtW_SHALFLEET_Isle of Wight</t>
  </si>
  <si>
    <t>D_EV _Domestic on-street_LtW_SHANKLIN_Isle of Wight</t>
  </si>
  <si>
    <t>D_EV _Domestic on-street_LtW_VENTNOR_Isle of Wight</t>
  </si>
  <si>
    <t>D_EV _En-route / local charging stations_LtW_BINSTEAD_Isle of Wight</t>
  </si>
  <si>
    <t>D_EV _En-route / local charging stations_LtW_COWES PS_Isle of Wight</t>
  </si>
  <si>
    <t>D_EV _En-route / local charging stations_LtW_FRESHWATER_Isle of Wight</t>
  </si>
  <si>
    <t>D_EV _En-route / local charging stations_LtW_NEWPORT_Isle of Wight</t>
  </si>
  <si>
    <t>D_EV _En-route / local charging stations_LtW_RYDE_Isle of Wight</t>
  </si>
  <si>
    <t>D_EV _En-route / local charging stations_LtW_SANDOWN_Isle of Wight</t>
  </si>
  <si>
    <t>D_EV _En-route / local charging stations_LtW_SHALFLEET_Isle of Wight</t>
  </si>
  <si>
    <t>D_EV _En-route / local charging stations_LtW_SHANKLIN_Isle of Wight</t>
  </si>
  <si>
    <t>D_EV _En-route / local charging stations_LtW_VENTNOR_Isle of Wight</t>
  </si>
  <si>
    <t>D_EV _En-route national network_LtW_BINSTEAD_Isle of Wight</t>
  </si>
  <si>
    <t>D_EV _En-route national network_LtW_COWES PS_Isle of Wight</t>
  </si>
  <si>
    <t>D_EV _En-route national network_LtW_FRESHWATER_Isle of Wight</t>
  </si>
  <si>
    <t>D_EV _En-route national network_LtW_NEWPORT_Isle of Wight</t>
  </si>
  <si>
    <t>D_EV _En-route national network_LtW_RYDE_Isle of Wight</t>
  </si>
  <si>
    <t>D_EV _En-route national network_LtW_SANDOWN_Isle of Wight</t>
  </si>
  <si>
    <t>D_EV _En-route national network_LtW_SHALFLEET_Isle of Wight</t>
  </si>
  <si>
    <t>D_EV _En-route national network_LtW_SHANKLIN_Isle of Wight</t>
  </si>
  <si>
    <t>D_EV _En-route national network_LtW_VENTNOR_Isle of Wight</t>
  </si>
  <si>
    <t>D_EV _Fleet/Depot_LtW_BINSTEAD_Isle of Wight</t>
  </si>
  <si>
    <t>D_EV _Fleet/Depot_LtW_COWES PS_Isle of Wight</t>
  </si>
  <si>
    <t>D_EV _Fleet/Depot_LtW_FRESHWATER_Isle of Wight</t>
  </si>
  <si>
    <t>D_EV _Fleet/Depot_LtW_NEWPORT_Isle of Wight</t>
  </si>
  <si>
    <t>D_EV _Fleet/Depot_LtW_RYDE_Isle of Wight</t>
  </si>
  <si>
    <t>D_EV _Fleet/Depot_LtW_SANDOWN_Isle of Wight</t>
  </si>
  <si>
    <t>D_EV _Fleet/Depot_LtW_SHALFLEET_Isle of Wight</t>
  </si>
  <si>
    <t>D_EV _Fleet/Depot_LtW_SHANKLIN_Isle of Wight</t>
  </si>
  <si>
    <t>D_EV _Fleet/Depot_LtW_VENTNOR_Isle of Wight</t>
  </si>
  <si>
    <t>D_EV _Workplace_LtW_BINSTEAD_Isle of Wight</t>
  </si>
  <si>
    <t>D_EV _Workplace_LtW_COWES PS_Isle of Wight</t>
  </si>
  <si>
    <t>D_EV _Workplace_LtW_FRESHWATER_Isle of Wight</t>
  </si>
  <si>
    <t>D_EV _Workplace_LtW_NEWPORT_Isle of Wight</t>
  </si>
  <si>
    <t>D_EV _Workplace_LtW_RYDE_Isle of Wight</t>
  </si>
  <si>
    <t>D_EV _Workplace_LtW_SANDOWN_Isle of Wight</t>
  </si>
  <si>
    <t>D_EV _Workplace_LtW_SHALFLEET_Isle of Wight</t>
  </si>
  <si>
    <t>D_EV _Workplace_LtW_SHANKLIN_Isle of Wight</t>
  </si>
  <si>
    <t>D_EV _Workplace_LtW_VENTNOR_Isle of Wight</t>
  </si>
  <si>
    <t>D_EV _Car parks_ST_BINSTEAD_Isle of Wight</t>
  </si>
  <si>
    <t>System Transformation</t>
  </si>
  <si>
    <t>D_EV _Car parks_ST_COWES PS_Isle of Wight</t>
  </si>
  <si>
    <t>D_EV _Car parks_ST_FRESHWATER_Isle of Wight</t>
  </si>
  <si>
    <t>D_EV _Car parks_ST_NEWPORT_Isle of Wight</t>
  </si>
  <si>
    <t>D_EV _Car parks_ST_RYDE_Isle of Wight</t>
  </si>
  <si>
    <t>D_EV _Car parks_ST_SANDOWN_Isle of Wight</t>
  </si>
  <si>
    <t>D_EV _Car parks_ST_SHALFLEET_Isle of Wight</t>
  </si>
  <si>
    <t>D_EV _Car parks_ST_SHANKLIN_Isle of Wight</t>
  </si>
  <si>
    <t>D_EV _Car parks_ST_VENTNOR_Isle of Wight</t>
  </si>
  <si>
    <t>D_EV _Destination_ST_BINSTEAD_Isle of Wight</t>
  </si>
  <si>
    <t>D_EV _Destination_ST_COWES PS_Isle of Wight</t>
  </si>
  <si>
    <t>D_EV _Destination_ST_FRESHWATER_Isle of Wight</t>
  </si>
  <si>
    <t>D_EV _Destination_ST_NEWPORT_Isle of Wight</t>
  </si>
  <si>
    <t>D_EV _Destination_ST_RYDE_Isle of Wight</t>
  </si>
  <si>
    <t>D_EV _Destination_ST_SANDOWN_Isle of Wight</t>
  </si>
  <si>
    <t>D_EV _Destination_ST_SHALFLEET_Isle of Wight</t>
  </si>
  <si>
    <t>D_EV _Destination_ST_SHANKLIN_Isle of Wight</t>
  </si>
  <si>
    <t>D_EV _Destination_ST_VENTNOR_Isle of Wight</t>
  </si>
  <si>
    <t>D_EV _Domestic on-street_ST_BINSTEAD_Isle of Wight</t>
  </si>
  <si>
    <t>D_EV _Domestic on-street_ST_COWES PS_Isle of Wight</t>
  </si>
  <si>
    <t>D_EV _Domestic on-street_ST_FRESHWATER_Isle of Wight</t>
  </si>
  <si>
    <t>D_EV _Domestic on-street_ST_NEWPORT_Isle of Wight</t>
  </si>
  <si>
    <t>D_EV _Domestic on-street_ST_RYDE_Isle of Wight</t>
  </si>
  <si>
    <t>D_EV _Domestic on-street_ST_SANDOWN_Isle of Wight</t>
  </si>
  <si>
    <t>D_EV _Domestic on-street_ST_SHALFLEET_Isle of Wight</t>
  </si>
  <si>
    <t>D_EV _Domestic on-street_ST_SHANKLIN_Isle of Wight</t>
  </si>
  <si>
    <t>D_EV _Domestic on-street_ST_VENTNOR_Isle of Wight</t>
  </si>
  <si>
    <t>D_EV _En-route / local charging stations_ST_BINSTEAD_Isle of Wight</t>
  </si>
  <si>
    <t>D_EV _En-route / local charging stations_ST_COWES PS_Isle of Wight</t>
  </si>
  <si>
    <t>D_EV _En-route / local charging stations_ST_FRESHWATER_Isle of Wight</t>
  </si>
  <si>
    <t>D_EV _En-route / local charging stations_ST_NEWPORT_Isle of Wight</t>
  </si>
  <si>
    <t>D_EV _En-route / local charging stations_ST_RYDE_Isle of Wight</t>
  </si>
  <si>
    <t>D_EV _En-route / local charging stations_ST_SANDOWN_Isle of Wight</t>
  </si>
  <si>
    <t>D_EV _En-route / local charging stations_ST_SHALFLEET_Isle of Wight</t>
  </si>
  <si>
    <t>D_EV _En-route / local charging stations_ST_SHANKLIN_Isle of Wight</t>
  </si>
  <si>
    <t>D_EV _En-route / local charging stations_ST_VENTNOR_Isle of Wight</t>
  </si>
  <si>
    <t>D_EV _En-route national network_ST_BINSTEAD_Isle of Wight</t>
  </si>
  <si>
    <t>D_EV _En-route national network_ST_COWES PS_Isle of Wight</t>
  </si>
  <si>
    <t>D_EV _En-route national network_ST_FRESHWATER_Isle of Wight</t>
  </si>
  <si>
    <t>D_EV _En-route national network_ST_NEWPORT_Isle of Wight</t>
  </si>
  <si>
    <t>D_EV _En-route national network_ST_RYDE_Isle of Wight</t>
  </si>
  <si>
    <t>D_EV _En-route national network_ST_SANDOWN_Isle of Wight</t>
  </si>
  <si>
    <t>D_EV _En-route national network_ST_SHALFLEET_Isle of Wight</t>
  </si>
  <si>
    <t>D_EV _En-route national network_ST_SHANKLIN_Isle of Wight</t>
  </si>
  <si>
    <t>D_EV _En-route national network_ST_VENTNOR_Isle of Wight</t>
  </si>
  <si>
    <t>D_EV _Fleet/Depot_ST_BINSTEAD_Isle of Wight</t>
  </si>
  <si>
    <t>D_EV _Fleet/Depot_ST_COWES PS_Isle of Wight</t>
  </si>
  <si>
    <t>D_EV _Fleet/Depot_ST_FRESHWATER_Isle of Wight</t>
  </si>
  <si>
    <t>D_EV _Fleet/Depot_ST_NEWPORT_Isle of Wight</t>
  </si>
  <si>
    <t>D_EV _Fleet/Depot_ST_RYDE_Isle of Wight</t>
  </si>
  <si>
    <t>D_EV _Fleet/Depot_ST_SANDOWN_Isle of Wight</t>
  </si>
  <si>
    <t>D_EV _Fleet/Depot_ST_SHALFLEET_Isle of Wight</t>
  </si>
  <si>
    <t>D_EV _Fleet/Depot_ST_SHANKLIN_Isle of Wight</t>
  </si>
  <si>
    <t>D_EV _Fleet/Depot_ST_VENTNOR_Isle of Wight</t>
  </si>
  <si>
    <t>D_EV _Workplace_ST_BINSTEAD_Isle of Wight</t>
  </si>
  <si>
    <t>D_EV _Workplace_ST_COWES PS_Isle of Wight</t>
  </si>
  <si>
    <t>D_EV _Workplace_ST_FRESHWATER_Isle of Wight</t>
  </si>
  <si>
    <t>D_EV _Workplace_ST_NEWPORT_Isle of Wight</t>
  </si>
  <si>
    <t>D_EV _Workplace_ST_RYDE_Isle of Wight</t>
  </si>
  <si>
    <t>D_EV _Workplace_ST_SANDOWN_Isle of Wight</t>
  </si>
  <si>
    <t>D_EV _Workplace_ST_SHALFLEET_Isle of Wight</t>
  </si>
  <si>
    <t>D_EV _Workplace_ST_SHANKLIN_Isle of Wight</t>
  </si>
  <si>
    <t>D_EV _Workplace_ST_VENTNOR_Isle of Wight</t>
  </si>
  <si>
    <t>D_EV _Domestic off-street with charger_CT_BINSTEAD</t>
  </si>
  <si>
    <t>Domestic off-street with charger</t>
  </si>
  <si>
    <t>Number</t>
  </si>
  <si>
    <t>D_EV _Domestic off-street with charger_CT_COWES PS</t>
  </si>
  <si>
    <t>D_EV _Domestic off-street with charger_CT_FRESHWATER</t>
  </si>
  <si>
    <t>D_EV _Domestic off-street with charger_CT_NEWPORT</t>
  </si>
  <si>
    <t>D_EV _Domestic off-street with charger_CT_RYDE</t>
  </si>
  <si>
    <t>D_EV _Domestic off-street with charger_CT_SANDOWN</t>
  </si>
  <si>
    <t>D_EV _Domestic off-street with charger_CT_SHALFLEET</t>
  </si>
  <si>
    <t>D_EV _Domestic off-street with charger_CT_SHANKLIN</t>
  </si>
  <si>
    <t>D_EV _Domestic off-street with charger_CT_VENTNOR</t>
  </si>
  <si>
    <t>D_EV _Domestic off-street with charger_FS_BINSTEAD</t>
  </si>
  <si>
    <t>D_EV _Domestic off-street with charger_FS_COWES PS</t>
  </si>
  <si>
    <t>D_EV _Domestic off-street with charger_FS_FRESHWATER</t>
  </si>
  <si>
    <t>D_EV _Domestic off-street with charger_FS_NEWPORT</t>
  </si>
  <si>
    <t>D_EV _Domestic off-street with charger_FS_RYDE</t>
  </si>
  <si>
    <t>D_EV _Domestic off-street with charger_FS_SANDOWN</t>
  </si>
  <si>
    <t>D_EV _Domestic off-street with charger_FS_SHALFLEET</t>
  </si>
  <si>
    <t>D_EV _Domestic off-street with charger_FS_SHANKLIN</t>
  </si>
  <si>
    <t>D_EV _Domestic off-street with charger_FS_VENTNOR</t>
  </si>
  <si>
    <t>D_EV _Domestic off-street with charger_LtW_BINSTEAD</t>
  </si>
  <si>
    <t>D_EV _Domestic off-street with charger_LtW_COWES PS</t>
  </si>
  <si>
    <t>D_EV _Domestic off-street with charger_LtW_FRESHWATER</t>
  </si>
  <si>
    <t>D_EV _Domestic off-street with charger_LtW_NEWPORT</t>
  </si>
  <si>
    <t>D_EV _Domestic off-street with charger_LtW_RYDE</t>
  </si>
  <si>
    <t>D_EV _Domestic off-street with charger_LtW_SANDOWN</t>
  </si>
  <si>
    <t>D_EV _Domestic off-street with charger_LtW_SHALFLEET</t>
  </si>
  <si>
    <t>D_EV _Domestic off-street with charger_LtW_SHANKLIN</t>
  </si>
  <si>
    <t>D_EV _Domestic off-street with charger_LtW_VENTNOR</t>
  </si>
  <si>
    <t>D_EV _Domestic off-street with charger_ST_BINSTEAD</t>
  </si>
  <si>
    <t>D_EV _Domestic off-street with charger_ST_COWES PS</t>
  </si>
  <si>
    <t>D_EV _Domestic off-street with charger_ST_FRESHWATER</t>
  </si>
  <si>
    <t>D_EV _Domestic off-street with charger_ST_NEWPORT</t>
  </si>
  <si>
    <t>D_EV _Domestic off-street with charger_ST_RYDE</t>
  </si>
  <si>
    <t>D_EV _Domestic off-street with charger_ST_SANDOWN</t>
  </si>
  <si>
    <t>D_EV _Domestic off-street with charger_ST_SHALFLEET</t>
  </si>
  <si>
    <t>D_EV _Domestic off-street with charger_ST_SHANKLIN</t>
  </si>
  <si>
    <t>D_EV _Domestic off-street with charger_ST_VENTNOR</t>
  </si>
  <si>
    <t>Future development</t>
  </si>
  <si>
    <t>Version: Assessment Tool v.2</t>
  </si>
  <si>
    <t>Function in the tool</t>
  </si>
  <si>
    <t xml:space="preserve">Illustrates the UN:LOCK process to the user and provides space to input the final options assessment. Links are used within this sheet to direct the user to specific worksheets within the tool. </t>
  </si>
  <si>
    <t xml:space="preserve">Not built within this tool: a decision tree which will output options to be considered for a given area though a series of yes/no questions. The Isle of Wight UN:LOCK discovery trial had pre-determined options to be investigated, as this process was not well defined. Future development of the tool will include an 'options selection' function. </t>
  </si>
  <si>
    <t>DNO input is essential to a successful UN:LOCK project. This sheet provides a list of the primary information required from the DNO.</t>
  </si>
  <si>
    <t xml:space="preserve">These sheets provide a structure for recording stakeholder input. They are divided into the four main stakeholder groups contacted within the Isle of Wight UN:LOCK discovery phase. As the questions asked to each of these stakeholder groups will be replicable to a large degree for other users of the tool, they have been presented here. </t>
  </si>
  <si>
    <t xml:space="preserve">These sheets contain model to estimate the potential scale of demand shift which can be achieved from customers within a given area. The working of this model can be viewed clearly by the user, and key input sources are highlighted. 
The model also prompts the user to consider a number of scenarios, such as targeting an area's entire customer base, or the targeting of only customers from an individual supplier. In addition, the model is pre-populated to consider the impact of domestic EV smart-charging. </t>
  </si>
  <si>
    <t>The modelling of flexibility from small businesses serviced by commercial suppliers has not been completed in this version of the tool. This would be built into a future version.</t>
  </si>
  <si>
    <t xml:space="preserve">Industrial demand flexibility should primarily be considered on a case-by-case basis, with modelling of overall flexibility comprising a sum of multiple sites' flexibility. However, should  multiple large energy users with significant flexibility potential be identified, some modelling should be completed to asses the interactions of these sites.  Within the Isle of Wight UN:LOCK discovery phase, insufficient flexibility potential meant there was no need to consider the interactions of large flexibility providers. </t>
  </si>
  <si>
    <t xml:space="preserve">Cost modelling is a key function which is not built into the tool. DNO input is required for most  cost modelling work within this options assessment; whether their cost modelling tools could be integrated with this tool is uncertain. It is likely that DNO analysis would be completed independently, with results used to populate the options assessment. </t>
  </si>
  <si>
    <t>Future development / out of scope</t>
  </si>
  <si>
    <t>This tool could also integrate with other data sources or processed, a primary example being LEAP+ and the LENZA tool.</t>
  </si>
  <si>
    <t>This sheet is provided as an example of the type of data which needs to be extracted from the DFES data.</t>
  </si>
  <si>
    <t>A version of the process diagram populated with findings of the discovery phase on the Isle of Wight</t>
  </si>
  <si>
    <t xml:space="preserve">A directory of all publicly available DFES data, which is used to inform modelling within this tool. In the current version, this sheet directs the user to the correct sources for an area's DFES data. However, a future development of this tool could look to minimise the user effort in collecting data and automate data collection where possible. </t>
  </si>
  <si>
    <t xml:space="preserve">A summary of key results from UK domestic flexibility trials. These results inform the modelling of the domestic flexibility within the trial area. The results used as evidence for the IoW UN:LOCK discovery phase are listed in this version of the tool. Future users may also use these, but additional research should be completed to deepen the evidence base. </t>
  </si>
  <si>
    <t>Area</t>
  </si>
  <si>
    <t>What Dynamic ToU tariffs or smart-EV charging schemes have you run or are you currently running?</t>
  </si>
  <si>
    <t>What are the exact customer requirements for participation in scheme, e.g. smart meter ownership and half hourly settlement?</t>
  </si>
  <si>
    <t>Do you expect a demand turn-up tender from the DNO/ESO to be the only mechanism by which you would offer aggregated flex services?</t>
  </si>
  <si>
    <t>What constituent costs need to be considered if a scheme were to be developed in the area - do you have an idea of scale?</t>
  </si>
  <si>
    <t>From past domestic flex activities, what is the price of procured demand flexibility that enables your business model?</t>
  </si>
  <si>
    <t>From past domestic flex activities, what price signals have you been passing on to customers? Has this been effective in incentivising demand flexibility?</t>
  </si>
  <si>
    <t>If so, do you prefer engaging via a flex tender, aggregator or retailer?</t>
  </si>
  <si>
    <t>How would a CMZ or Demand Turn-Up service interact with the existing ANM system?</t>
  </si>
  <si>
    <t>Non-specific</t>
  </si>
  <si>
    <t>EV ownership</t>
  </si>
  <si>
    <t>Description of indicator/data point</t>
  </si>
  <si>
    <r>
      <t xml:space="preserve">Average </t>
    </r>
    <r>
      <rPr>
        <u/>
        <sz val="10"/>
        <color rgb="FF000000"/>
        <rFont val="Arial"/>
        <family val="2"/>
      </rPr>
      <t>daily</t>
    </r>
    <r>
      <rPr>
        <sz val="10"/>
        <color rgb="FF000000"/>
        <rFont val="Arial"/>
        <family val="2"/>
      </rPr>
      <t xml:space="preserve"> demand peak </t>
    </r>
    <r>
      <rPr>
        <u/>
        <sz val="10"/>
        <color rgb="FF000000"/>
        <rFont val="Arial"/>
        <family val="2"/>
      </rPr>
      <t>decrease</t>
    </r>
    <r>
      <rPr>
        <sz val="10"/>
        <color rgb="FF000000"/>
        <rFont val="Arial"/>
        <family val="2"/>
      </rPr>
      <t xml:space="preserve"> over three-hour evening period. Demonstrated as sustainable daily over six-month period. </t>
    </r>
  </si>
  <si>
    <r>
      <t>Big Turn Up demand increase</t>
    </r>
    <r>
      <rPr>
        <u/>
        <sz val="10"/>
        <color rgb="FF000000"/>
        <rFont val="Arial"/>
        <family val="2"/>
      </rPr>
      <t xml:space="preserve"> </t>
    </r>
    <r>
      <rPr>
        <sz val="10"/>
        <color rgb="FF000000"/>
        <rFont val="Arial"/>
        <family val="2"/>
      </rPr>
      <t xml:space="preserve">over two-hour period, </t>
    </r>
    <r>
      <rPr>
        <u/>
        <sz val="10"/>
        <color rgb="FF000000"/>
        <rFont val="Arial"/>
        <family val="2"/>
      </rPr>
      <t>assumed repeatable on a weekly basis.</t>
    </r>
  </si>
  <si>
    <t>OHME participate in the ESO Demand Flexibility service and aggregate EV charging demand. Engagement and data from them would be useful.</t>
  </si>
  <si>
    <t>24,000 customers enrolled, target population unknown</t>
  </si>
  <si>
    <r>
      <t xml:space="preserve">SCENARIO 1
</t>
    </r>
    <r>
      <rPr>
        <u/>
        <sz val="11"/>
        <color theme="0"/>
        <rFont val="Arial"/>
        <family val="2"/>
        <scheme val="minor"/>
      </rPr>
      <t xml:space="preserve">ToU tariff targeting all households
</t>
    </r>
    <r>
      <rPr>
        <sz val="11"/>
        <color theme="0"/>
        <rFont val="Arial"/>
        <family val="2"/>
        <scheme val="minor"/>
      </rPr>
      <t>- Uses total households in the area as a reference population to enable a view of total potential engagement. 
- Household domestic off-street charging EV ownership can be based on previous trials ToU trials data or DFES projections.</t>
    </r>
  </si>
  <si>
    <r>
      <t xml:space="preserve">SCENARIO 2
</t>
    </r>
    <r>
      <rPr>
        <u/>
        <sz val="11"/>
        <color theme="0"/>
        <rFont val="Arial"/>
        <family val="2"/>
        <scheme val="minor"/>
      </rPr>
      <t xml:space="preserve">ToU tariff targeting smart meter customers of a single supplier
</t>
    </r>
    <r>
      <rPr>
        <sz val="11"/>
        <color theme="0"/>
        <rFont val="Arial"/>
        <family val="2"/>
        <scheme val="minor"/>
      </rPr>
      <t>- Uses the smart-meter customer base of an existing supplier in the area to enable a more practical view of what might be achievable in the short term in partnership with a supplier. 
- Household EV ownership could be based on EV ownership rates in the supplier's customer base (preferable), previous trials, or DFES projections.</t>
    </r>
  </si>
  <si>
    <t>Off-street electric cars within area - DFES Consumer Transformation</t>
  </si>
  <si>
    <t>Event participation (%)</t>
  </si>
  <si>
    <t>Dataset names</t>
  </si>
  <si>
    <t>SEPD DFES 2022 - Licence Area and 11 kv Datasets</t>
  </si>
  <si>
    <t>SHEPD DFES 2022 - Licence Area and 11 kv Datasets</t>
  </si>
  <si>
    <t>This tool has been developed by Regen while working within the Discovery Phase of the SIF project UN:LOCK.
It brings together all core work areas and themes that were explored during the discovery phase of the project and aims to communicate them to new users.
The tool is intended to be useable by local stakeholders alongside DNO staff responsible for local planning/engagement, enabling them to apply the method developed by UN:LOCK to allow additional generation to connect in the area.
This version of the tool is an early stage demonstrator, with potential for further development. Please see the Assessment Tool Supporting Documentation for a guide on how to use this tool.</t>
  </si>
  <si>
    <t>Other</t>
  </si>
  <si>
    <t>What is your demand profile like?</t>
  </si>
  <si>
    <t>What is the likely demand profile and will it be flexible?</t>
  </si>
  <si>
    <t>There is a limit to number of new large demand customers - what is it?</t>
  </si>
  <si>
    <t>If a CMZ were to be set up, would demand need to be specifically locationally managed? Could you have a CMZ across the whole study area or would you need to vary it by location?</t>
  </si>
  <si>
    <t>North Wales, Merseyside, Cheshire and North Shropshire (Manweb)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</si>
</sst>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0"/>
      <name val="Arial"/>
      <family val="2"/>
      <scheme val="minor"/>
    </font>
    <font>
      <sz val="10"/>
      <name val="Arial"/>
      <family val="2"/>
    </font>
    <font>
      <sz val="10"/>
      <color rgb="FF000000"/>
      <name val="Arial"/>
      <family val="2"/>
    </font>
    <font>
      <u/>
      <sz val="10"/>
      <color rgb="FF000000"/>
      <name val="Arial"/>
      <family val="2"/>
    </font>
    <font>
      <sz val="8"/>
      <color theme="1"/>
      <name val="Arial"/>
      <family val="2"/>
      <scheme val="minor"/>
    </font>
    <font>
      <sz val="8"/>
      <name val="Arial"/>
      <family val="2"/>
      <scheme val="minor"/>
    </font>
    <font>
      <b/>
      <sz val="11"/>
      <color theme="3"/>
      <name val="Arial"/>
      <family val="2"/>
      <scheme val="minor"/>
    </font>
    <font>
      <b/>
      <sz val="20"/>
      <color rgb="FFFFFFFF"/>
      <name val="Calibri"/>
      <family val="2"/>
    </font>
    <font>
      <b/>
      <sz val="14"/>
      <color theme="4"/>
      <name val="Calibri"/>
      <family val="2"/>
    </font>
    <font>
      <sz val="11"/>
      <color theme="1"/>
      <name val="Calibri"/>
      <family val="2"/>
    </font>
    <font>
      <b/>
      <sz val="26"/>
      <color theme="3"/>
      <name val="Calibri"/>
      <family val="2"/>
    </font>
    <font>
      <sz val="11"/>
      <color theme="3"/>
      <name val="Calibri"/>
      <family val="2"/>
    </font>
    <font>
      <b/>
      <sz val="9"/>
      <color theme="4"/>
      <name val="Calibri"/>
      <family val="2"/>
    </font>
    <font>
      <sz val="11"/>
      <color rgb="FFD6F8FC"/>
      <name val="Calibri"/>
      <family val="2"/>
    </font>
    <font>
      <sz val="11"/>
      <color theme="4"/>
      <name val="Calibri"/>
      <family val="2"/>
    </font>
    <font>
      <sz val="11"/>
      <color theme="3"/>
      <name val="Arial"/>
      <family val="2"/>
      <scheme val="minor"/>
    </font>
    <font>
      <b/>
      <sz val="11"/>
      <color theme="4"/>
      <name val="Arial"/>
      <family val="2"/>
      <scheme val="minor"/>
    </font>
    <font>
      <sz val="11"/>
      <name val="Arial"/>
      <family val="2"/>
      <scheme val="minor"/>
    </font>
    <font>
      <u/>
      <sz val="11"/>
      <color theme="10"/>
      <name val="Arial"/>
      <family val="2"/>
      <scheme val="minor"/>
    </font>
    <font>
      <u/>
      <sz val="11"/>
      <color theme="4"/>
      <name val="Arial"/>
      <family val="2"/>
      <scheme val="minor"/>
    </font>
    <font>
      <sz val="11"/>
      <color rgb="FF000000"/>
      <name val="Aptos Narrow"/>
      <family val="2"/>
    </font>
    <font>
      <b/>
      <sz val="11"/>
      <color rgb="FF000000"/>
      <name val="Aptos Narrow"/>
      <family val="2"/>
    </font>
    <font>
      <sz val="11"/>
      <color rgb="FF000000"/>
      <name val="Calibri"/>
      <family val="2"/>
    </font>
    <font>
      <b/>
      <sz val="12"/>
      <color theme="1"/>
      <name val="Arial"/>
      <family val="2"/>
      <scheme val="minor"/>
    </font>
    <font>
      <sz val="12"/>
      <color theme="1"/>
      <name val="Arial"/>
      <family val="2"/>
      <scheme val="minor"/>
    </font>
    <font>
      <u/>
      <sz val="11"/>
      <color theme="0"/>
      <name val="Arial"/>
      <family val="2"/>
      <scheme val="minor"/>
    </font>
    <font>
      <b/>
      <u/>
      <sz val="11"/>
      <color theme="1"/>
      <name val="Arial"/>
      <family val="2"/>
      <scheme val="minor"/>
    </font>
    <font>
      <b/>
      <sz val="16"/>
      <color theme="0"/>
      <name val="Arial"/>
      <family val="2"/>
      <scheme val="minor"/>
    </font>
    <font>
      <b/>
      <sz val="14"/>
      <color theme="1"/>
      <name val="Arial"/>
      <family val="2"/>
      <scheme val="minor"/>
    </font>
    <font>
      <b/>
      <sz val="10"/>
      <color theme="1"/>
      <name val="Arial"/>
      <family val="2"/>
    </font>
    <font>
      <sz val="11"/>
      <color theme="2"/>
      <name val="Arial"/>
      <family val="2"/>
      <scheme val="minor"/>
    </font>
    <font>
      <b/>
      <sz val="11"/>
      <color rgb="FF000000"/>
      <name val="Calibri"/>
      <family val="2"/>
    </font>
  </fonts>
  <fills count="15">
    <fill>
      <patternFill patternType="none"/>
    </fill>
    <fill>
      <patternFill patternType="gray125"/>
    </fill>
    <fill>
      <patternFill patternType="solid">
        <fgColor theme="3" tint="0.749992370372631"/>
        <bgColor indexed="64"/>
      </patternFill>
    </fill>
    <fill>
      <patternFill patternType="solid">
        <fgColor theme="1" tint="0.49998474074526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2"/>
        <bgColor indexed="64"/>
      </patternFill>
    </fill>
    <fill>
      <patternFill patternType="solid">
        <fgColor theme="7"/>
        <bgColor indexed="64"/>
      </patternFill>
    </fill>
    <fill>
      <patternFill patternType="solid">
        <fgColor theme="8"/>
        <bgColor indexed="64"/>
      </patternFill>
    </fill>
    <fill>
      <patternFill patternType="solid">
        <fgColor theme="6" tint="0.79998168889431442"/>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57">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bottom style="thick">
        <color theme="4"/>
      </bottom>
      <diagonal/>
    </border>
    <border>
      <left style="thick">
        <color theme="0" tint="-0.499984740745262"/>
      </left>
      <right/>
      <top style="thick">
        <color theme="0" tint="-0.499984740745262"/>
      </top>
      <bottom/>
      <diagonal/>
    </border>
    <border>
      <left/>
      <right/>
      <top style="thick">
        <color theme="0" tint="-0.499984740745262"/>
      </top>
      <bottom style="thin">
        <color theme="9"/>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ck">
        <color theme="4"/>
      </right>
      <top style="medium">
        <color indexed="64"/>
      </top>
      <bottom style="medium">
        <color indexed="64"/>
      </bottom>
      <diagonal/>
    </border>
    <border>
      <left style="thick">
        <color theme="4"/>
      </left>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9" fontId="1"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cellStyleXfs>
  <cellXfs count="254">
    <xf numFmtId="0" fontId="0" fillId="0" borderId="0" xfId="0"/>
    <xf numFmtId="0" fontId="0" fillId="0" borderId="0" xfId="0" applyAlignment="1">
      <alignment horizontal="center" vertical="center"/>
    </xf>
    <xf numFmtId="0" fontId="0" fillId="0" borderId="15" xfId="0" applyBorder="1"/>
    <xf numFmtId="0" fontId="0" fillId="0" borderId="0" xfId="0" applyAlignment="1">
      <alignment horizontal="center"/>
    </xf>
    <xf numFmtId="0" fontId="0" fillId="0" borderId="10" xfId="0" applyBorder="1"/>
    <xf numFmtId="0" fontId="6" fillId="0" borderId="15" xfId="0" applyFont="1" applyBorder="1" applyAlignment="1">
      <alignment horizontal="center" vertical="center"/>
    </xf>
    <xf numFmtId="0" fontId="3" fillId="0" borderId="0" xfId="0" applyFont="1" applyAlignment="1">
      <alignment horizontal="center"/>
    </xf>
    <xf numFmtId="0" fontId="4" fillId="3" borderId="0" xfId="0" applyFont="1" applyFill="1"/>
    <xf numFmtId="0" fontId="0" fillId="0" borderId="19" xfId="0" applyBorder="1"/>
    <xf numFmtId="0" fontId="0" fillId="2" borderId="0" xfId="0" applyFill="1"/>
    <xf numFmtId="9" fontId="3" fillId="0" borderId="18" xfId="1" applyFont="1" applyFill="1" applyBorder="1" applyAlignment="1">
      <alignment vertical="center" wrapText="1"/>
    </xf>
    <xf numFmtId="0" fontId="0" fillId="5" borderId="0" xfId="0" applyFill="1" applyAlignment="1">
      <alignment vertical="center" wrapText="1"/>
    </xf>
    <xf numFmtId="0" fontId="0" fillId="0" borderId="0" xfId="0" applyAlignment="1">
      <alignment vertical="center" wrapText="1"/>
    </xf>
    <xf numFmtId="9" fontId="0" fillId="0" borderId="18" xfId="1" applyFont="1" applyBorder="1"/>
    <xf numFmtId="0" fontId="0" fillId="0" borderId="9" xfId="0" applyBorder="1"/>
    <xf numFmtId="0" fontId="8" fillId="5" borderId="0" xfId="0" applyFont="1" applyFill="1" applyAlignment="1">
      <alignment horizontal="center" vertical="center"/>
    </xf>
    <xf numFmtId="0" fontId="8" fillId="0" borderId="0" xfId="0" applyFont="1" applyAlignment="1">
      <alignment horizontal="center" vertical="center"/>
    </xf>
    <xf numFmtId="0" fontId="2" fillId="3" borderId="0" xfId="0" applyFont="1" applyFill="1" applyAlignment="1">
      <alignment horizontal="center" vertical="center"/>
    </xf>
    <xf numFmtId="0" fontId="0" fillId="2" borderId="0" xfId="0" applyFill="1" applyAlignment="1">
      <alignment horizontal="center" vertical="center"/>
    </xf>
    <xf numFmtId="0" fontId="1" fillId="5" borderId="0" xfId="1" applyNumberFormat="1" applyFont="1" applyFill="1" applyBorder="1" applyAlignment="1">
      <alignment horizontal="center" vertical="center" wrapText="1"/>
    </xf>
    <xf numFmtId="9" fontId="0" fillId="4" borderId="18" xfId="1" applyFont="1" applyFill="1" applyBorder="1" applyAlignment="1">
      <alignment horizontal="center" vertical="center"/>
    </xf>
    <xf numFmtId="9" fontId="0" fillId="4" borderId="16" xfId="1" applyFont="1" applyFill="1" applyBorder="1" applyAlignment="1">
      <alignment horizontal="center" vertical="center"/>
    </xf>
    <xf numFmtId="0" fontId="4" fillId="0" borderId="0" xfId="0" applyFont="1" applyAlignment="1">
      <alignment vertical="center"/>
    </xf>
    <xf numFmtId="0" fontId="0" fillId="5" borderId="10" xfId="0" applyFill="1" applyBorder="1" applyAlignment="1">
      <alignment vertical="center"/>
    </xf>
    <xf numFmtId="0" fontId="0" fillId="5" borderId="0" xfId="0" applyFill="1" applyAlignment="1">
      <alignment vertical="center"/>
    </xf>
    <xf numFmtId="0" fontId="0" fillId="2" borderId="21" xfId="0" applyFill="1" applyBorder="1"/>
    <xf numFmtId="0" fontId="0" fillId="2" borderId="21" xfId="0" applyFill="1" applyBorder="1" applyAlignment="1">
      <alignment horizontal="center" vertical="center"/>
    </xf>
    <xf numFmtId="0" fontId="0" fillId="0" borderId="19" xfId="0" applyBorder="1" applyAlignment="1">
      <alignment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0" fillId="6" borderId="0" xfId="0" applyFill="1"/>
    <xf numFmtId="0" fontId="0" fillId="7" borderId="24" xfId="0" applyFill="1" applyBorder="1"/>
    <xf numFmtId="0" fontId="0" fillId="7" borderId="25" xfId="0" applyFill="1" applyBorder="1"/>
    <xf numFmtId="0" fontId="0" fillId="7" borderId="26" xfId="0" applyFill="1" applyBorder="1"/>
    <xf numFmtId="0" fontId="0" fillId="7" borderId="27" xfId="0" applyFill="1" applyBorder="1"/>
    <xf numFmtId="0" fontId="0" fillId="7" borderId="28" xfId="0" applyFill="1" applyBorder="1"/>
    <xf numFmtId="0" fontId="11" fillId="7" borderId="0" xfId="0" applyFont="1" applyFill="1" applyAlignment="1" applyProtection="1">
      <alignment horizontal="center" vertical="center"/>
      <protection locked="0"/>
    </xf>
    <xf numFmtId="0" fontId="12" fillId="7" borderId="0" xfId="0" applyFont="1" applyFill="1" applyAlignment="1" applyProtection="1">
      <alignment vertical="center"/>
      <protection locked="0"/>
    </xf>
    <xf numFmtId="0" fontId="13" fillId="7" borderId="0" xfId="0" applyFont="1" applyFill="1" applyProtection="1">
      <protection locked="0"/>
    </xf>
    <xf numFmtId="0" fontId="14" fillId="7" borderId="0" xfId="0" applyFont="1" applyFill="1" applyAlignment="1" applyProtection="1">
      <alignment vertical="center"/>
      <protection locked="0"/>
    </xf>
    <xf numFmtId="0" fontId="15" fillId="7" borderId="0" xfId="0" applyFont="1" applyFill="1" applyProtection="1">
      <protection locked="0"/>
    </xf>
    <xf numFmtId="0" fontId="0" fillId="7" borderId="0" xfId="0" applyFill="1"/>
    <xf numFmtId="0" fontId="16" fillId="7" borderId="0" xfId="0" applyFont="1" applyFill="1" applyAlignment="1" applyProtection="1">
      <alignment horizontal="left"/>
      <protection locked="0"/>
    </xf>
    <xf numFmtId="0" fontId="13" fillId="7" borderId="0" xfId="0" applyFont="1" applyFill="1"/>
    <xf numFmtId="0" fontId="0" fillId="0" borderId="15" xfId="0" applyBorder="1" applyAlignment="1">
      <alignment horizontal="center" vertical="center"/>
    </xf>
    <xf numFmtId="0" fontId="0" fillId="0" borderId="1" xfId="0" applyBorder="1" applyAlignment="1">
      <alignment horizontal="right"/>
    </xf>
    <xf numFmtId="0" fontId="0" fillId="0" borderId="4" xfId="0" applyBorder="1" applyAlignment="1">
      <alignment horizontal="right"/>
    </xf>
    <xf numFmtId="0" fontId="0" fillId="0" borderId="6" xfId="0" applyBorder="1" applyAlignment="1">
      <alignment horizontal="right"/>
    </xf>
    <xf numFmtId="0" fontId="0" fillId="11" borderId="15" xfId="0" applyFill="1" applyBorder="1" applyAlignment="1">
      <alignment horizontal="center"/>
    </xf>
    <xf numFmtId="0" fontId="0" fillId="5" borderId="15" xfId="0" applyFill="1" applyBorder="1" applyAlignment="1">
      <alignment horizontal="center" vertical="center"/>
    </xf>
    <xf numFmtId="0" fontId="0" fillId="2" borderId="15" xfId="0" applyFill="1" applyBorder="1" applyAlignment="1">
      <alignment horizontal="center" vertical="center"/>
    </xf>
    <xf numFmtId="0" fontId="0" fillId="11" borderId="2" xfId="0" applyFill="1" applyBorder="1" applyAlignment="1">
      <alignment horizontal="center"/>
    </xf>
    <xf numFmtId="0" fontId="0" fillId="11" borderId="5" xfId="0" applyFill="1" applyBorder="1" applyAlignment="1">
      <alignment horizontal="center"/>
    </xf>
    <xf numFmtId="0" fontId="0" fillId="11" borderId="7" xfId="0" applyFill="1" applyBorder="1" applyAlignment="1">
      <alignment horizontal="center"/>
    </xf>
    <xf numFmtId="0" fontId="3" fillId="0" borderId="37" xfId="0" applyFont="1" applyBorder="1"/>
    <xf numFmtId="0" fontId="0" fillId="7" borderId="27" xfId="0" applyFill="1" applyBorder="1" applyAlignment="1">
      <alignment wrapText="1"/>
    </xf>
    <xf numFmtId="0" fontId="0" fillId="7" borderId="28" xfId="0" applyFill="1" applyBorder="1" applyAlignment="1">
      <alignment wrapText="1"/>
    </xf>
    <xf numFmtId="0" fontId="0" fillId="6" borderId="0" xfId="0" applyFill="1" applyAlignment="1">
      <alignment wrapText="1"/>
    </xf>
    <xf numFmtId="0" fontId="0" fillId="0" borderId="15" xfId="0" applyBorder="1" applyAlignment="1">
      <alignment wrapText="1"/>
    </xf>
    <xf numFmtId="0" fontId="0" fillId="0" borderId="32" xfId="0" applyBorder="1"/>
    <xf numFmtId="0" fontId="0" fillId="0" borderId="31" xfId="0" applyBorder="1" applyAlignment="1">
      <alignment horizontal="center"/>
    </xf>
    <xf numFmtId="0" fontId="0" fillId="0" borderId="31" xfId="0" applyBorder="1"/>
    <xf numFmtId="0" fontId="0" fillId="0" borderId="21" xfId="0" applyBorder="1"/>
    <xf numFmtId="0" fontId="0" fillId="0" borderId="30" xfId="0" applyBorder="1"/>
    <xf numFmtId="0" fontId="0" fillId="8" borderId="0" xfId="0" applyFill="1"/>
    <xf numFmtId="0" fontId="0" fillId="8" borderId="31" xfId="0" applyFill="1" applyBorder="1"/>
    <xf numFmtId="0" fontId="3" fillId="0" borderId="15" xfId="0" applyFont="1" applyBorder="1" applyAlignment="1">
      <alignment horizontal="center" vertical="center"/>
    </xf>
    <xf numFmtId="0" fontId="3" fillId="8" borderId="0" xfId="0" applyFont="1" applyFill="1" applyAlignment="1">
      <alignment vertical="center"/>
    </xf>
    <xf numFmtId="0" fontId="3" fillId="0" borderId="32" xfId="0" applyFont="1" applyBorder="1" applyAlignment="1">
      <alignment horizontal="center" vertical="center"/>
    </xf>
    <xf numFmtId="0" fontId="0" fillId="8" borderId="33" xfId="0" applyFill="1" applyBorder="1"/>
    <xf numFmtId="0" fontId="0" fillId="0" borderId="33" xfId="0" applyBorder="1"/>
    <xf numFmtId="0" fontId="0" fillId="8" borderId="31" xfId="0" applyFill="1" applyBorder="1" applyAlignment="1">
      <alignment horizontal="center"/>
    </xf>
    <xf numFmtId="0" fontId="4" fillId="8" borderId="0" xfId="0" applyFont="1" applyFill="1"/>
    <xf numFmtId="0" fontId="4" fillId="8" borderId="0" xfId="0" applyFont="1" applyFill="1" applyAlignment="1">
      <alignment horizontal="right"/>
    </xf>
    <xf numFmtId="0" fontId="0" fillId="8" borderId="33" xfId="0" applyFill="1" applyBorder="1" applyAlignment="1">
      <alignment horizontal="center"/>
    </xf>
    <xf numFmtId="0" fontId="30" fillId="0" borderId="20" xfId="0" applyFont="1" applyBorder="1" applyAlignment="1">
      <alignment horizontal="center"/>
    </xf>
    <xf numFmtId="0" fontId="30" fillId="0" borderId="41" xfId="0" applyFont="1" applyBorder="1" applyAlignment="1">
      <alignment horizontal="center"/>
    </xf>
    <xf numFmtId="0" fontId="0" fillId="0" borderId="35" xfId="0" applyBorder="1"/>
    <xf numFmtId="0" fontId="0" fillId="8" borderId="42" xfId="0" applyFill="1" applyBorder="1"/>
    <xf numFmtId="0" fontId="0" fillId="0" borderId="20" xfId="0" applyBorder="1"/>
    <xf numFmtId="0" fontId="0" fillId="0" borderId="41" xfId="0" applyBorder="1"/>
    <xf numFmtId="0" fontId="3" fillId="8" borderId="0" xfId="0" applyFont="1" applyFill="1"/>
    <xf numFmtId="0" fontId="0" fillId="0" borderId="42" xfId="0" applyBorder="1"/>
    <xf numFmtId="0" fontId="3" fillId="8" borderId="0" xfId="0" applyFont="1" applyFill="1" applyAlignment="1">
      <alignment horizontal="center" vertical="center"/>
    </xf>
    <xf numFmtId="0" fontId="26" fillId="8" borderId="42" xfId="0" applyFont="1" applyFill="1" applyBorder="1" applyAlignment="1">
      <alignment vertical="top" wrapText="1"/>
    </xf>
    <xf numFmtId="0" fontId="0" fillId="8" borderId="20" xfId="0" applyFill="1" applyBorder="1"/>
    <xf numFmtId="0" fontId="0" fillId="8" borderId="41" xfId="0" applyFill="1" applyBorder="1"/>
    <xf numFmtId="0" fontId="32" fillId="8" borderId="0" xfId="0" applyFont="1" applyFill="1" applyAlignment="1">
      <alignment vertical="center"/>
    </xf>
    <xf numFmtId="0" fontId="32" fillId="11" borderId="15" xfId="0" applyFont="1" applyFill="1" applyBorder="1" applyAlignment="1">
      <alignment horizontal="center" vertical="center"/>
    </xf>
    <xf numFmtId="0" fontId="0" fillId="11" borderId="20" xfId="0" applyFill="1" applyBorder="1"/>
    <xf numFmtId="0" fontId="0" fillId="11" borderId="41" xfId="0" applyFill="1" applyBorder="1"/>
    <xf numFmtId="0" fontId="25" fillId="0" borderId="0" xfId="0" applyFont="1" applyAlignment="1">
      <alignment vertical="top" wrapText="1"/>
    </xf>
    <xf numFmtId="0" fontId="33" fillId="0" borderId="15" xfId="0" applyFont="1" applyBorder="1" applyAlignment="1">
      <alignment horizontal="center" vertical="center"/>
    </xf>
    <xf numFmtId="0" fontId="34" fillId="8" borderId="0" xfId="0" applyFont="1" applyFill="1"/>
    <xf numFmtId="0" fontId="27" fillId="8" borderId="0" xfId="0" applyFont="1" applyFill="1" applyAlignment="1">
      <alignment horizontal="center" vertical="center" wrapText="1"/>
    </xf>
    <xf numFmtId="0" fontId="5" fillId="0" borderId="15" xfId="0" applyFont="1" applyBorder="1" applyAlignment="1">
      <alignment horizontal="center" vertical="center"/>
    </xf>
    <xf numFmtId="0" fontId="5" fillId="0" borderId="20" xfId="0" applyFont="1" applyBorder="1" applyAlignment="1">
      <alignment horizontal="center" vertical="center"/>
    </xf>
    <xf numFmtId="0" fontId="0" fillId="0" borderId="20" xfId="0" applyBorder="1" applyAlignment="1">
      <alignment wrapText="1"/>
    </xf>
    <xf numFmtId="0" fontId="0" fillId="8" borderId="0" xfId="0" applyFill="1" applyAlignment="1">
      <alignment wrapText="1"/>
    </xf>
    <xf numFmtId="0" fontId="0" fillId="7" borderId="27" xfId="0" applyFill="1" applyBorder="1" applyAlignment="1">
      <alignment horizontal="center" vertical="center" wrapText="1"/>
    </xf>
    <xf numFmtId="0" fontId="0" fillId="7" borderId="28" xfId="0" applyFill="1" applyBorder="1" applyAlignment="1">
      <alignment horizontal="center" vertical="center" wrapText="1"/>
    </xf>
    <xf numFmtId="0" fontId="0" fillId="6" borderId="0" xfId="0" applyFill="1" applyAlignment="1">
      <alignment horizontal="center" vertical="center" wrapText="1"/>
    </xf>
    <xf numFmtId="0" fontId="0" fillId="7" borderId="27" xfId="0" applyFill="1" applyBorder="1" applyAlignment="1">
      <alignment vertical="center" wrapText="1"/>
    </xf>
    <xf numFmtId="0" fontId="0" fillId="7" borderId="28" xfId="0" applyFill="1" applyBorder="1" applyAlignment="1">
      <alignment vertical="center" wrapText="1"/>
    </xf>
    <xf numFmtId="0" fontId="0" fillId="6" borderId="0" xfId="0" applyFill="1" applyAlignment="1">
      <alignment vertical="center" wrapText="1"/>
    </xf>
    <xf numFmtId="0" fontId="13" fillId="0" borderId="30" xfId="0" applyFont="1" applyBorder="1"/>
    <xf numFmtId="0" fontId="13" fillId="0" borderId="15" xfId="0" applyFont="1" applyBorder="1"/>
    <xf numFmtId="0" fontId="13" fillId="0" borderId="32" xfId="0" applyFont="1" applyBorder="1"/>
    <xf numFmtId="0" fontId="35" fillId="0" borderId="15" xfId="0" applyFont="1" applyBorder="1" applyAlignment="1">
      <alignment vertical="top" wrapText="1"/>
    </xf>
    <xf numFmtId="0" fontId="35" fillId="0" borderId="0" xfId="0" applyFont="1" applyAlignment="1">
      <alignment vertical="top" wrapText="1"/>
    </xf>
    <xf numFmtId="0" fontId="3" fillId="0" borderId="45" xfId="0" applyFont="1" applyBorder="1"/>
    <xf numFmtId="0" fontId="17" fillId="7" borderId="0" xfId="0" applyFont="1" applyFill="1" applyProtection="1">
      <protection locked="0"/>
    </xf>
    <xf numFmtId="0" fontId="18" fillId="7" borderId="0" xfId="0" applyFont="1" applyFill="1"/>
    <xf numFmtId="0" fontId="10" fillId="7" borderId="0" xfId="0" applyFont="1" applyFill="1"/>
    <xf numFmtId="0" fontId="0" fillId="0" borderId="15" xfId="0" applyBorder="1" applyAlignment="1">
      <alignment horizontal="left" wrapText="1"/>
    </xf>
    <xf numFmtId="0" fontId="0" fillId="0" borderId="5" xfId="0" applyBorder="1" applyAlignment="1">
      <alignment horizontal="left" vertical="center" wrapText="1"/>
    </xf>
    <xf numFmtId="0" fontId="0" fillId="5" borderId="5" xfId="0" applyFill="1" applyBorder="1" applyAlignment="1">
      <alignment horizontal="left" vertical="center" wrapText="1"/>
    </xf>
    <xf numFmtId="0" fontId="0" fillId="13" borderId="5" xfId="0" applyFill="1" applyBorder="1" applyAlignment="1">
      <alignment horizontal="left" vertical="center" wrapText="1"/>
    </xf>
    <xf numFmtId="0" fontId="0" fillId="0" borderId="15" xfId="0" applyBorder="1" applyAlignment="1">
      <alignment horizontal="left" vertical="center" wrapText="1"/>
    </xf>
    <xf numFmtId="0" fontId="0" fillId="14" borderId="5" xfId="0" applyFill="1" applyBorder="1" applyAlignment="1">
      <alignment horizontal="left" vertical="center" wrapText="1"/>
    </xf>
    <xf numFmtId="0" fontId="0" fillId="7" borderId="7" xfId="0" applyFill="1" applyBorder="1" applyAlignment="1">
      <alignment horizontal="left" vertical="center" wrapText="1"/>
    </xf>
    <xf numFmtId="0" fontId="3" fillId="0" borderId="15" xfId="0" applyFont="1" applyBorder="1" applyAlignment="1">
      <alignment horizontal="left" vertical="center"/>
    </xf>
    <xf numFmtId="0" fontId="26" fillId="0" borderId="15" xfId="0" applyFont="1" applyBorder="1" applyAlignment="1">
      <alignment vertical="center" wrapText="1"/>
    </xf>
    <xf numFmtId="0" fontId="26" fillId="0" borderId="15" xfId="0" applyFont="1" applyBorder="1" applyAlignment="1">
      <alignment horizontal="left" vertical="center" wrapText="1"/>
    </xf>
    <xf numFmtId="0" fontId="24" fillId="0" borderId="15" xfId="0" applyFont="1" applyBorder="1" applyAlignment="1">
      <alignment horizontal="left" vertical="center" wrapText="1"/>
    </xf>
    <xf numFmtId="0" fontId="35" fillId="0" borderId="15" xfId="0" applyFont="1" applyBorder="1" applyAlignment="1">
      <alignment horizontal="left" vertical="center" wrapText="1"/>
    </xf>
    <xf numFmtId="0" fontId="33" fillId="0" borderId="15" xfId="0" applyFont="1" applyBorder="1" applyAlignment="1">
      <alignment horizontal="left" vertical="center"/>
    </xf>
    <xf numFmtId="0" fontId="5" fillId="0" borderId="15" xfId="0" applyFont="1" applyBorder="1" applyAlignment="1">
      <alignment horizontal="left" vertical="center"/>
    </xf>
    <xf numFmtId="0" fontId="6" fillId="0" borderId="15" xfId="0" applyFont="1" applyBorder="1" applyAlignment="1">
      <alignment horizontal="left" vertical="center" wrapText="1"/>
    </xf>
    <xf numFmtId="0" fontId="0" fillId="0" borderId="15" xfId="0" applyBorder="1" applyAlignment="1">
      <alignment horizontal="left"/>
    </xf>
    <xf numFmtId="0" fontId="0" fillId="0" borderId="1" xfId="0" applyBorder="1" applyAlignment="1">
      <alignment horizontal="left"/>
    </xf>
    <xf numFmtId="0" fontId="0" fillId="0" borderId="4" xfId="0" applyBorder="1" applyAlignment="1">
      <alignment horizontal="left"/>
    </xf>
    <xf numFmtId="0" fontId="0" fillId="0" borderId="6" xfId="0" applyBorder="1" applyAlignment="1">
      <alignment horizontal="left"/>
    </xf>
    <xf numFmtId="0" fontId="0" fillId="0" borderId="15" xfId="0" applyBorder="1" applyAlignment="1">
      <alignment horizontal="left" vertical="center"/>
    </xf>
    <xf numFmtId="0" fontId="28" fillId="0" borderId="15" xfId="0" applyFont="1" applyBorder="1" applyAlignment="1">
      <alignment horizontal="left" vertical="center" wrapText="1"/>
    </xf>
    <xf numFmtId="0" fontId="22" fillId="0" borderId="20" xfId="2" applyBorder="1" applyAlignment="1">
      <alignment horizontal="left" vertical="center" wrapText="1"/>
    </xf>
    <xf numFmtId="0" fontId="3" fillId="0" borderId="15" xfId="0" applyFont="1" applyBorder="1" applyAlignment="1">
      <alignment horizontal="left" vertical="center" wrapText="1"/>
    </xf>
    <xf numFmtId="0" fontId="3" fillId="0" borderId="0" xfId="0" applyFont="1" applyAlignment="1">
      <alignment wrapText="1"/>
    </xf>
    <xf numFmtId="9" fontId="0" fillId="11" borderId="15" xfId="1" applyFont="1" applyFill="1" applyBorder="1" applyAlignment="1">
      <alignment horizontal="center" vertical="center"/>
    </xf>
    <xf numFmtId="9" fontId="0" fillId="11" borderId="0" xfId="1" applyFont="1" applyFill="1" applyBorder="1" applyAlignment="1">
      <alignment horizontal="center" vertical="center"/>
    </xf>
    <xf numFmtId="9" fontId="0" fillId="11" borderId="22" xfId="1" applyFont="1" applyFill="1" applyBorder="1" applyAlignment="1">
      <alignment horizontal="center" vertical="center"/>
    </xf>
    <xf numFmtId="9" fontId="0" fillId="11" borderId="13" xfId="1" applyFont="1" applyFill="1" applyBorder="1" applyAlignment="1">
      <alignment horizontal="center" vertical="center" wrapText="1"/>
    </xf>
    <xf numFmtId="9" fontId="0" fillId="11" borderId="14" xfId="1" applyFont="1" applyFill="1" applyBorder="1" applyAlignment="1">
      <alignment horizontal="center" vertical="center" wrapText="1"/>
    </xf>
    <xf numFmtId="9" fontId="1" fillId="11" borderId="10" xfId="1" applyFont="1" applyFill="1" applyBorder="1" applyAlignment="1">
      <alignment horizontal="center" vertical="center" wrapText="1"/>
    </xf>
    <xf numFmtId="9" fontId="1" fillId="11" borderId="11" xfId="1" applyFont="1" applyFill="1" applyBorder="1" applyAlignment="1">
      <alignment horizontal="center" vertical="center" wrapText="1"/>
    </xf>
    <xf numFmtId="1" fontId="0" fillId="11" borderId="15" xfId="1" applyNumberFormat="1" applyFont="1" applyFill="1" applyBorder="1" applyAlignment="1">
      <alignment horizontal="center" vertical="center"/>
    </xf>
    <xf numFmtId="9" fontId="0" fillId="11" borderId="10" xfId="1" applyFont="1" applyFill="1" applyBorder="1" applyAlignment="1">
      <alignment horizontal="center" vertical="center"/>
    </xf>
    <xf numFmtId="9" fontId="0" fillId="11" borderId="11" xfId="1" applyFont="1" applyFill="1" applyBorder="1" applyAlignment="1">
      <alignment horizontal="center" vertical="center"/>
    </xf>
    <xf numFmtId="9" fontId="0" fillId="11" borderId="18" xfId="1" applyFont="1" applyFill="1" applyBorder="1" applyAlignment="1">
      <alignment horizontal="center" vertical="center"/>
    </xf>
    <xf numFmtId="9" fontId="0" fillId="11" borderId="16" xfId="1" applyFont="1" applyFill="1" applyBorder="1" applyAlignment="1">
      <alignment horizontal="center" vertical="center"/>
    </xf>
    <xf numFmtId="0" fontId="22" fillId="7" borderId="30" xfId="2" applyFill="1" applyBorder="1" applyAlignment="1">
      <alignment horizontal="left" vertical="center" wrapText="1"/>
    </xf>
    <xf numFmtId="0" fontId="22" fillId="7" borderId="39" xfId="2" applyFill="1" applyBorder="1" applyAlignment="1">
      <alignment horizontal="left" vertical="center" wrapText="1"/>
    </xf>
    <xf numFmtId="0" fontId="22" fillId="7" borderId="42" xfId="2" applyFill="1" applyBorder="1" applyAlignment="1">
      <alignment horizontal="left" vertical="center" wrapText="1"/>
    </xf>
    <xf numFmtId="0" fontId="22" fillId="7" borderId="40" xfId="2" applyFill="1" applyBorder="1" applyAlignment="1">
      <alignment horizontal="left" vertical="center" wrapText="1"/>
    </xf>
    <xf numFmtId="0" fontId="22" fillId="7" borderId="0" xfId="2" applyFill="1" applyBorder="1" applyAlignment="1">
      <alignment horizontal="left" vertical="center" wrapText="1"/>
    </xf>
    <xf numFmtId="0" fontId="22" fillId="7" borderId="34" xfId="2" applyFill="1" applyBorder="1" applyAlignment="1">
      <alignment horizontal="left" vertical="center" wrapText="1"/>
    </xf>
    <xf numFmtId="0" fontId="0" fillId="0" borderId="15" xfId="0" applyBorder="1" applyAlignment="1">
      <alignment horizontal="left" vertical="center" wrapText="1"/>
    </xf>
    <xf numFmtId="0" fontId="0" fillId="5" borderId="15" xfId="0" applyFill="1" applyBorder="1" applyAlignment="1">
      <alignment horizontal="left" vertical="center" wrapText="1"/>
    </xf>
    <xf numFmtId="0" fontId="0" fillId="13" borderId="33" xfId="0" applyFill="1" applyBorder="1" applyAlignment="1">
      <alignment horizontal="left" vertical="center" wrapText="1"/>
    </xf>
    <xf numFmtId="0" fontId="0" fillId="13" borderId="0" xfId="0" applyFill="1" applyAlignment="1">
      <alignment horizontal="left" vertical="center" wrapText="1"/>
    </xf>
    <xf numFmtId="0" fontId="0" fillId="13" borderId="34" xfId="0" applyFill="1" applyBorder="1" applyAlignment="1">
      <alignment horizontal="left"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40" xfId="0" applyBorder="1" applyAlignment="1">
      <alignment horizontal="left" vertical="center" wrapText="1"/>
    </xf>
    <xf numFmtId="0" fontId="0" fillId="0" borderId="35" xfId="0" applyBorder="1" applyAlignment="1">
      <alignment horizontal="left" vertical="center" wrapText="1"/>
    </xf>
    <xf numFmtId="0" fontId="0" fillId="0" borderId="29" xfId="0" applyBorder="1" applyAlignment="1">
      <alignment horizontal="left" vertical="center" wrapText="1"/>
    </xf>
    <xf numFmtId="0" fontId="0" fillId="0" borderId="36" xfId="0" applyBorder="1" applyAlignment="1">
      <alignment horizontal="left" vertical="center" wrapText="1"/>
    </xf>
    <xf numFmtId="0" fontId="0" fillId="13" borderId="15" xfId="0" applyFill="1" applyBorder="1" applyAlignment="1">
      <alignment horizontal="left" vertical="center" wrapText="1"/>
    </xf>
    <xf numFmtId="0" fontId="0" fillId="13" borderId="32" xfId="0" applyFill="1" applyBorder="1" applyAlignment="1">
      <alignment horizontal="left" vertical="center" wrapText="1"/>
    </xf>
    <xf numFmtId="0" fontId="0" fillId="13" borderId="30" xfId="0" applyFill="1" applyBorder="1" applyAlignment="1">
      <alignment horizontal="left" vertical="center" wrapText="1"/>
    </xf>
    <xf numFmtId="0" fontId="0" fillId="13" borderId="39" xfId="0" applyFill="1" applyBorder="1" applyAlignment="1">
      <alignment horizontal="left" vertical="center" wrapText="1"/>
    </xf>
    <xf numFmtId="0" fontId="21" fillId="13" borderId="0" xfId="0" applyFont="1" applyFill="1" applyAlignment="1">
      <alignment horizontal="left" vertical="center" wrapText="1"/>
    </xf>
    <xf numFmtId="0" fontId="21" fillId="13" borderId="34" xfId="0" applyFont="1" applyFill="1" applyBorder="1" applyAlignment="1">
      <alignment horizontal="left" vertical="center" wrapText="1"/>
    </xf>
    <xf numFmtId="0" fontId="0" fillId="0" borderId="33" xfId="0" applyBorder="1" applyAlignment="1">
      <alignment horizontal="left" vertical="center" wrapText="1"/>
    </xf>
    <xf numFmtId="0" fontId="0" fillId="0" borderId="0" xfId="0" applyAlignment="1">
      <alignment horizontal="left" vertical="center" wrapText="1"/>
    </xf>
    <xf numFmtId="0" fontId="0" fillId="0" borderId="34" xfId="0" applyBorder="1" applyAlignment="1">
      <alignment horizontal="left"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9" fillId="0" borderId="0" xfId="0" applyFont="1" applyAlignment="1">
      <alignment horizontal="center"/>
    </xf>
    <xf numFmtId="0" fontId="20" fillId="7" borderId="23" xfId="0" applyFont="1" applyFill="1" applyBorder="1" applyAlignment="1">
      <alignment horizontal="left"/>
    </xf>
    <xf numFmtId="0" fontId="21" fillId="7" borderId="0" xfId="0" applyFont="1" applyFill="1" applyAlignment="1">
      <alignment horizontal="left" vertical="top" wrapText="1"/>
    </xf>
    <xf numFmtId="0" fontId="20" fillId="7" borderId="0" xfId="0" applyFont="1" applyFill="1" applyAlignment="1">
      <alignment horizontal="left"/>
    </xf>
    <xf numFmtId="0" fontId="0" fillId="0" borderId="15" xfId="0" applyBorder="1" applyAlignment="1">
      <alignment horizontal="left" wrapText="1"/>
    </xf>
    <xf numFmtId="0" fontId="3" fillId="0" borderId="15" xfId="0" applyFont="1" applyBorder="1" applyAlignment="1">
      <alignment horizontal="left" wrapText="1"/>
    </xf>
    <xf numFmtId="0" fontId="0" fillId="0" borderId="20" xfId="0" applyBorder="1" applyAlignment="1">
      <alignment horizontal="left" vertical="center" wrapText="1"/>
    </xf>
    <xf numFmtId="0" fontId="0" fillId="0" borderId="50" xfId="0" applyBorder="1" applyAlignment="1">
      <alignment horizontal="left" vertical="center" wrapText="1"/>
    </xf>
    <xf numFmtId="0" fontId="0" fillId="0" borderId="52" xfId="0" applyBorder="1" applyAlignment="1">
      <alignment horizontal="left" vertical="center" wrapText="1"/>
    </xf>
    <xf numFmtId="0" fontId="0" fillId="0" borderId="51"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21" fillId="8" borderId="3" xfId="0" applyFont="1" applyFill="1" applyBorder="1" applyAlignment="1">
      <alignment horizontal="left" vertical="center" wrapText="1"/>
    </xf>
    <xf numFmtId="0" fontId="21" fillId="8" borderId="8" xfId="0" applyFont="1" applyFill="1" applyBorder="1" applyAlignment="1">
      <alignment horizontal="left" vertical="center" wrapText="1"/>
    </xf>
    <xf numFmtId="0" fontId="0" fillId="5" borderId="30" xfId="0" applyFill="1" applyBorder="1" applyAlignment="1">
      <alignment horizontal="left" vertical="center" wrapText="1"/>
    </xf>
    <xf numFmtId="0" fontId="19" fillId="7" borderId="0" xfId="0" applyFont="1" applyFill="1" applyAlignment="1">
      <alignment horizontal="center"/>
    </xf>
    <xf numFmtId="0" fontId="3" fillId="0" borderId="19" xfId="0" applyFont="1" applyBorder="1" applyAlignment="1">
      <alignment horizontal="left"/>
    </xf>
    <xf numFmtId="0" fontId="3" fillId="0" borderId="18" xfId="0" applyFont="1" applyBorder="1" applyAlignment="1">
      <alignment horizontal="left"/>
    </xf>
    <xf numFmtId="0" fontId="3" fillId="0" borderId="16" xfId="0" applyFont="1" applyBorder="1" applyAlignment="1">
      <alignment horizontal="left"/>
    </xf>
    <xf numFmtId="0" fontId="22" fillId="7" borderId="55" xfId="2" applyFill="1" applyBorder="1" applyAlignment="1">
      <alignment horizontal="left" vertical="center" wrapText="1"/>
    </xf>
    <xf numFmtId="0" fontId="22" fillId="7" borderId="56" xfId="2" applyFill="1" applyBorder="1" applyAlignment="1">
      <alignment horizontal="left" vertical="center" wrapText="1"/>
    </xf>
    <xf numFmtId="0" fontId="0" fillId="7" borderId="56" xfId="0" applyFill="1" applyBorder="1" applyAlignment="1">
      <alignment horizontal="left" vertical="center" wrapText="1"/>
    </xf>
    <xf numFmtId="0" fontId="21" fillId="7" borderId="43" xfId="0" applyFont="1" applyFill="1" applyBorder="1" applyAlignment="1">
      <alignment horizontal="left" vertical="center" wrapText="1"/>
    </xf>
    <xf numFmtId="0" fontId="21" fillId="7" borderId="44" xfId="0" applyFont="1" applyFill="1" applyBorder="1" applyAlignment="1">
      <alignment horizontal="left" vertical="center" wrapText="1"/>
    </xf>
    <xf numFmtId="0" fontId="21" fillId="10" borderId="3" xfId="0" applyFont="1" applyFill="1" applyBorder="1" applyAlignment="1">
      <alignment horizontal="left" vertical="center" wrapText="1"/>
    </xf>
    <xf numFmtId="0" fontId="21" fillId="10" borderId="8" xfId="0" applyFont="1" applyFill="1" applyBorder="1" applyAlignment="1">
      <alignment horizontal="left" vertical="center" wrapText="1"/>
    </xf>
    <xf numFmtId="0" fontId="3" fillId="0" borderId="38" xfId="0" applyFont="1" applyBorder="1" applyAlignment="1">
      <alignment horizontal="left"/>
    </xf>
    <xf numFmtId="0" fontId="21" fillId="7" borderId="3" xfId="0" applyFont="1" applyFill="1" applyBorder="1" applyAlignment="1">
      <alignment horizontal="left" vertical="center" wrapText="1"/>
    </xf>
    <xf numFmtId="0" fontId="21" fillId="7" borderId="17" xfId="0" applyFont="1" applyFill="1" applyBorder="1" applyAlignment="1">
      <alignment horizontal="left" vertical="center" wrapText="1"/>
    </xf>
    <xf numFmtId="0" fontId="21" fillId="12" borderId="3" xfId="0" applyFont="1" applyFill="1" applyBorder="1" applyAlignment="1">
      <alignment horizontal="left" vertical="center" wrapText="1"/>
    </xf>
    <xf numFmtId="0" fontId="21" fillId="12" borderId="17" xfId="0" applyFont="1" applyFill="1" applyBorder="1" applyAlignment="1">
      <alignment horizontal="left" vertical="center" wrapText="1"/>
    </xf>
    <xf numFmtId="0" fontId="21" fillId="12" borderId="8" xfId="0" applyFont="1" applyFill="1" applyBorder="1" applyAlignment="1">
      <alignment horizontal="left" vertical="center" wrapText="1"/>
    </xf>
    <xf numFmtId="0" fontId="21" fillId="14" borderId="30" xfId="0" applyFont="1" applyFill="1" applyBorder="1" applyAlignment="1">
      <alignment horizontal="left" vertical="center" wrapText="1"/>
    </xf>
    <xf numFmtId="0" fontId="21" fillId="14" borderId="39" xfId="0" applyFont="1" applyFill="1" applyBorder="1" applyAlignment="1">
      <alignment horizontal="left" vertical="center" wrapText="1"/>
    </xf>
    <xf numFmtId="0" fontId="21" fillId="9" borderId="3" xfId="0" applyFont="1" applyFill="1" applyBorder="1" applyAlignment="1">
      <alignment horizontal="left" vertical="center" wrapText="1"/>
    </xf>
    <xf numFmtId="0" fontId="21" fillId="9" borderId="17" xfId="0" applyFont="1" applyFill="1" applyBorder="1" applyAlignment="1">
      <alignment horizontal="left" vertical="center" wrapText="1"/>
    </xf>
    <xf numFmtId="0" fontId="21" fillId="9" borderId="8" xfId="0" applyFont="1" applyFill="1" applyBorder="1" applyAlignment="1">
      <alignment horizontal="left" vertical="center" wrapText="1"/>
    </xf>
    <xf numFmtId="0" fontId="22" fillId="7" borderId="49" xfId="2" applyFill="1" applyBorder="1" applyAlignment="1">
      <alignment horizontal="left" vertical="center" wrapText="1"/>
    </xf>
    <xf numFmtId="0" fontId="22" fillId="7" borderId="48" xfId="2" applyFill="1" applyBorder="1" applyAlignment="1">
      <alignment horizontal="left" vertical="center" wrapText="1"/>
    </xf>
    <xf numFmtId="0" fontId="21" fillId="13" borderId="29" xfId="0" applyFont="1" applyFill="1" applyBorder="1" applyAlignment="1">
      <alignment horizontal="left" vertical="center" wrapText="1"/>
    </xf>
    <xf numFmtId="0" fontId="22" fillId="7" borderId="47" xfId="2" applyFill="1" applyBorder="1" applyAlignment="1">
      <alignment horizontal="left" vertical="center" wrapText="1"/>
    </xf>
    <xf numFmtId="0" fontId="22" fillId="7" borderId="46" xfId="2" applyFill="1" applyBorder="1" applyAlignment="1">
      <alignment horizontal="left" vertical="center" wrapText="1"/>
    </xf>
    <xf numFmtId="0" fontId="0" fillId="14" borderId="15" xfId="0" applyFill="1" applyBorder="1" applyAlignment="1">
      <alignment horizontal="left" vertical="center" wrapText="1"/>
    </xf>
    <xf numFmtId="0" fontId="0" fillId="13" borderId="29" xfId="0" applyFill="1" applyBorder="1" applyAlignment="1">
      <alignment horizontal="left" vertical="center" wrapText="1"/>
    </xf>
    <xf numFmtId="0" fontId="0" fillId="13" borderId="36" xfId="0" applyFill="1" applyBorder="1" applyAlignment="1">
      <alignment horizontal="left" vertical="center" wrapText="1"/>
    </xf>
    <xf numFmtId="0" fontId="31" fillId="8" borderId="0" xfId="0" applyFont="1" applyFill="1" applyAlignment="1">
      <alignment vertical="center" wrapText="1"/>
    </xf>
    <xf numFmtId="0" fontId="3" fillId="0" borderId="20" xfId="0" applyFont="1" applyBorder="1" applyAlignment="1">
      <alignment horizontal="left" vertical="center"/>
    </xf>
    <xf numFmtId="0" fontId="3" fillId="0" borderId="31" xfId="0" applyFont="1" applyBorder="1" applyAlignment="1">
      <alignment horizontal="left" vertical="center"/>
    </xf>
    <xf numFmtId="0" fontId="3" fillId="0" borderId="21" xfId="0" applyFont="1" applyBorder="1" applyAlignment="1">
      <alignment horizontal="left" vertical="center"/>
    </xf>
    <xf numFmtId="0" fontId="3" fillId="0" borderId="15" xfId="0" applyFont="1" applyBorder="1" applyAlignment="1">
      <alignment horizontal="left" vertical="center"/>
    </xf>
    <xf numFmtId="0" fontId="3" fillId="0" borderId="20" xfId="0" applyFont="1" applyBorder="1" applyAlignment="1">
      <alignment horizontal="left" vertical="center" wrapText="1"/>
    </xf>
    <xf numFmtId="0" fontId="3" fillId="0" borderId="31" xfId="0" applyFont="1" applyBorder="1" applyAlignment="1">
      <alignment horizontal="left" vertical="center" wrapText="1"/>
    </xf>
    <xf numFmtId="0" fontId="3" fillId="0" borderId="21" xfId="0" applyFont="1" applyBorder="1" applyAlignment="1">
      <alignment horizontal="left" vertical="center" wrapText="1"/>
    </xf>
    <xf numFmtId="0" fontId="27" fillId="8" borderId="0" xfId="0" applyFont="1" applyFill="1" applyAlignment="1">
      <alignment horizontal="center" vertical="center" wrapText="1"/>
    </xf>
    <xf numFmtId="0" fontId="0" fillId="8" borderId="0" xfId="0" applyFill="1" applyAlignment="1">
      <alignment horizontal="center" vertical="center" wrapText="1"/>
    </xf>
    <xf numFmtId="0" fontId="0" fillId="8" borderId="22" xfId="0" applyFill="1" applyBorder="1" applyAlignment="1">
      <alignment horizontal="center" vertical="center" wrapText="1"/>
    </xf>
    <xf numFmtId="0" fontId="5" fillId="0" borderId="15" xfId="0" applyFont="1" applyBorder="1" applyAlignment="1">
      <alignment horizontal="left" vertical="center"/>
    </xf>
    <xf numFmtId="0" fontId="6" fillId="0" borderId="15" xfId="0" applyFont="1" applyBorder="1" applyAlignment="1">
      <alignment horizontal="center" vertical="center"/>
    </xf>
    <xf numFmtId="0" fontId="6" fillId="0" borderId="15" xfId="0" applyFont="1" applyBorder="1" applyAlignment="1">
      <alignment horizontal="left" vertical="center" wrapText="1"/>
    </xf>
    <xf numFmtId="0" fontId="0" fillId="0" borderId="0" xfId="0" applyAlignment="1">
      <alignment vertical="center"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5" borderId="3"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8" xfId="0" applyFill="1" applyBorder="1" applyAlignment="1">
      <alignment horizontal="center" vertical="center" wrapText="1"/>
    </xf>
    <xf numFmtId="0" fontId="4" fillId="3" borderId="0" xfId="0" applyFont="1" applyFill="1" applyAlignment="1">
      <alignment horizontal="left" vertical="center" wrapText="1"/>
    </xf>
    <xf numFmtId="0" fontId="4" fillId="3" borderId="0" xfId="0" applyFont="1" applyFill="1" applyAlignment="1">
      <alignment horizontal="left" vertical="center"/>
    </xf>
    <xf numFmtId="0" fontId="22" fillId="0" borderId="41" xfId="2" applyBorder="1" applyAlignment="1">
      <alignment horizontal="left" vertical="center" wrapText="1"/>
    </xf>
    <xf numFmtId="0" fontId="22" fillId="0" borderId="35" xfId="2" applyBorder="1" applyAlignment="1">
      <alignment horizontal="left" vertical="center" wrapText="1"/>
    </xf>
    <xf numFmtId="0" fontId="0" fillId="0" borderId="20" xfId="0" applyBorder="1" applyAlignment="1">
      <alignment horizontal="left" vertical="center"/>
    </xf>
    <xf numFmtId="0" fontId="0" fillId="0" borderId="21" xfId="0" applyBorder="1" applyAlignment="1">
      <alignment horizontal="left" vertical="center"/>
    </xf>
    <xf numFmtId="0" fontId="22" fillId="0" borderId="31" xfId="2" applyBorder="1" applyAlignment="1">
      <alignment horizontal="left" vertical="center" wrapText="1"/>
    </xf>
    <xf numFmtId="0" fontId="0" fillId="0" borderId="21" xfId="0" applyBorder="1" applyAlignment="1">
      <alignment horizontal="left" vertical="center" wrapText="1"/>
    </xf>
    <xf numFmtId="0" fontId="22" fillId="0" borderId="20" xfId="2" applyBorder="1" applyAlignment="1">
      <alignment horizontal="left" vertical="center" wrapText="1"/>
    </xf>
    <xf numFmtId="0" fontId="0" fillId="0" borderId="31" xfId="0" applyBorder="1" applyAlignment="1">
      <alignment horizontal="left" vertical="center" wrapText="1"/>
    </xf>
    <xf numFmtId="0" fontId="0" fillId="0" borderId="31" xfId="0" applyBorder="1" applyAlignment="1">
      <alignment horizontal="left" vertical="center"/>
    </xf>
  </cellXfs>
  <cellStyles count="4">
    <cellStyle name="Hyperlink" xfId="2" builtinId="8"/>
    <cellStyle name="Hyperlink 9" xfId="3" xr:uid="{82F1DC65-F606-40B7-B865-F96878E284D0}"/>
    <cellStyle name="Normal" xfId="0" builtinId="0"/>
    <cellStyle name="Percent" xfId="1" builtinId="5"/>
  </cellStyles>
  <dxfs count="0"/>
  <tableStyles count="0" defaultTableStyle="TableStyleMedium2" defaultPivotStyle="PivotStyleLight16"/>
  <colors>
    <mruColors>
      <color rgb="FF003E66"/>
      <color rgb="FF1560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Example DFES EV charger data'!A1"/><Relationship Id="rId1" Type="http://schemas.openxmlformats.org/officeDocument/2006/relationships/hyperlink" Target="#'Evidence of household flex'!A1"/></Relationships>
</file>

<file path=xl/drawings/_rels/drawing11.xml.rels><?xml version="1.0" encoding="UTF-8" standalone="yes"?>
<Relationships xmlns="http://schemas.openxmlformats.org/package/2006/relationships"><Relationship Id="rId2" Type="http://schemas.openxmlformats.org/officeDocument/2006/relationships/hyperlink" Target="#'Example DFES EV charger data'!A1"/><Relationship Id="rId1" Type="http://schemas.openxmlformats.org/officeDocument/2006/relationships/hyperlink" Target="#'Evidence of household flex'!A1"/></Relationships>
</file>

<file path=xl/drawings/_rels/drawing14.xml.rels><?xml version="1.0" encoding="UTF-8" standalone="yes"?>
<Relationships xmlns="http://schemas.openxmlformats.org/package/2006/relationships"><Relationship Id="rId1" Type="http://schemas.openxmlformats.org/officeDocument/2006/relationships/hyperlink" Target="#'DNO input requirements'!A1"/></Relationships>
</file>

<file path=xl/drawings/_rels/drawing2.xml.rels><?xml version="1.0" encoding="UTF-8" standalone="yes"?>
<Relationships xmlns="http://schemas.openxmlformats.org/package/2006/relationships"><Relationship Id="rId8" Type="http://schemas.openxmlformats.org/officeDocument/2006/relationships/hyperlink" Target="#'example populated process'!A1"/><Relationship Id="rId3" Type="http://schemas.openxmlformats.org/officeDocument/2006/relationships/hyperlink" Target="#'Non-daily domestic flex model'!A1"/><Relationship Id="rId7" Type="http://schemas.openxmlformats.org/officeDocument/2006/relationships/hyperlink" Target="#'Daily domestic flex model'!A1"/><Relationship Id="rId2" Type="http://schemas.openxmlformats.org/officeDocument/2006/relationships/hyperlink" Target="#'SE - domestic flex providers'!A1"/><Relationship Id="rId1" Type="http://schemas.openxmlformats.org/officeDocument/2006/relationships/hyperlink" Target="#'SE - large-scale demand'!A1"/><Relationship Id="rId6" Type="http://schemas.openxmlformats.org/officeDocument/2006/relationships/hyperlink" Target="#'SE - network operators'!A1"/><Relationship Id="rId5" Type="http://schemas.openxmlformats.org/officeDocument/2006/relationships/hyperlink" Target="#'DNO input requirements'!A1"/><Relationship Id="rId4" Type="http://schemas.openxmlformats.org/officeDocument/2006/relationships/hyperlink" Target="#'SE - generators and developers'!A1"/></Relationships>
</file>

<file path=xl/drawings/drawing1.xml><?xml version="1.0" encoding="utf-8"?>
<xdr:wsDr xmlns:xdr="http://schemas.openxmlformats.org/drawingml/2006/spreadsheetDrawing" xmlns:a="http://schemas.openxmlformats.org/drawingml/2006/main">
  <xdr:twoCellAnchor editAs="oneCell">
    <xdr:from>
      <xdr:col>8</xdr:col>
      <xdr:colOff>668171</xdr:colOff>
      <xdr:row>3</xdr:row>
      <xdr:rowOff>229935</xdr:rowOff>
    </xdr:from>
    <xdr:to>
      <xdr:col>8</xdr:col>
      <xdr:colOff>2544447</xdr:colOff>
      <xdr:row>5</xdr:row>
      <xdr:rowOff>76896</xdr:rowOff>
    </xdr:to>
    <xdr:pic>
      <xdr:nvPicPr>
        <xdr:cNvPr id="2" name="Picture 1">
          <a:extLst>
            <a:ext uri="{FF2B5EF4-FFF2-40B4-BE49-F238E27FC236}">
              <a16:creationId xmlns:a16="http://schemas.microsoft.com/office/drawing/2014/main" id="{6437051D-6EA3-4F6A-AD0A-74945D33D594}"/>
            </a:ext>
          </a:extLst>
        </xdr:cNvPr>
        <xdr:cNvPicPr>
          <a:picLocks noChangeAspect="1"/>
        </xdr:cNvPicPr>
      </xdr:nvPicPr>
      <xdr:blipFill>
        <a:blip xmlns:r="http://schemas.openxmlformats.org/officeDocument/2006/relationships" r:embed="rId1"/>
        <a:stretch>
          <a:fillRect/>
        </a:stretch>
      </xdr:blipFill>
      <xdr:spPr>
        <a:xfrm>
          <a:off x="5141111" y="1167195"/>
          <a:ext cx="1878326" cy="502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701013</xdr:colOff>
      <xdr:row>5</xdr:row>
      <xdr:rowOff>111134</xdr:rowOff>
    </xdr:from>
    <xdr:to>
      <xdr:col>3</xdr:col>
      <xdr:colOff>3654239</xdr:colOff>
      <xdr:row>9</xdr:row>
      <xdr:rowOff>62631</xdr:rowOff>
    </xdr:to>
    <xdr:sp macro="" textlink="">
      <xdr:nvSpPr>
        <xdr:cNvPr id="19" name="TextBox 18">
          <a:extLst>
            <a:ext uri="{FF2B5EF4-FFF2-40B4-BE49-F238E27FC236}">
              <a16:creationId xmlns:a16="http://schemas.microsoft.com/office/drawing/2014/main" id="{3734E52E-9488-48F2-88AC-6EE00575AA41}"/>
            </a:ext>
          </a:extLst>
        </xdr:cNvPr>
        <xdr:cNvSpPr txBox="1"/>
      </xdr:nvSpPr>
      <xdr:spPr>
        <a:xfrm>
          <a:off x="6513984" y="981991"/>
          <a:ext cx="2953226" cy="648183"/>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Populate with figures evidenced in previous schemes. Ensure the scheme was delivering </a:t>
          </a:r>
          <a:r>
            <a:rPr lang="en-GB" sz="1100" u="sng" baseline="0">
              <a:solidFill>
                <a:schemeClr val="dk1"/>
              </a:solidFill>
              <a:effectLst/>
              <a:latin typeface="+mn-lt"/>
              <a:ea typeface="+mn-ea"/>
              <a:cs typeface="+mn-cs"/>
            </a:rPr>
            <a:t>NON-DAILY</a:t>
          </a:r>
          <a:r>
            <a:rPr lang="en-GB" sz="1100" baseline="0">
              <a:solidFill>
                <a:schemeClr val="dk1"/>
              </a:solidFill>
              <a:effectLst/>
              <a:latin typeface="+mn-lt"/>
              <a:ea typeface="+mn-ea"/>
              <a:cs typeface="+mn-cs"/>
            </a:rPr>
            <a:t> flexibility.</a:t>
          </a:r>
          <a:endParaRPr lang="en-GB">
            <a:effectLst/>
          </a:endParaRPr>
        </a:p>
        <a:p>
          <a:endParaRPr lang="en-GB" sz="1100" baseline="0"/>
        </a:p>
      </xdr:txBody>
    </xdr:sp>
    <xdr:clientData/>
  </xdr:twoCellAnchor>
  <xdr:twoCellAnchor>
    <xdr:from>
      <xdr:col>11</xdr:col>
      <xdr:colOff>83129</xdr:colOff>
      <xdr:row>47</xdr:row>
      <xdr:rowOff>152399</xdr:rowOff>
    </xdr:from>
    <xdr:to>
      <xdr:col>16</xdr:col>
      <xdr:colOff>581891</xdr:colOff>
      <xdr:row>49</xdr:row>
      <xdr:rowOff>13854</xdr:rowOff>
    </xdr:to>
    <xdr:sp macro="" textlink="">
      <xdr:nvSpPr>
        <xdr:cNvPr id="3" name="TextBox 2">
          <a:extLst>
            <a:ext uri="{FF2B5EF4-FFF2-40B4-BE49-F238E27FC236}">
              <a16:creationId xmlns:a16="http://schemas.microsoft.com/office/drawing/2014/main" id="{9413BEB7-C592-4F47-BFCA-82432880EB83}"/>
            </a:ext>
          </a:extLst>
        </xdr:cNvPr>
        <xdr:cNvSpPr txBox="1"/>
      </xdr:nvSpPr>
      <xdr:spPr>
        <a:xfrm>
          <a:off x="25492365" y="7716981"/>
          <a:ext cx="3823853" cy="221673"/>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Source:</a:t>
          </a:r>
          <a:r>
            <a:rPr lang="en-GB" sz="1100" baseline="0"/>
            <a:t> 'Domestic off-street EV charger' DFES projections</a:t>
          </a:r>
          <a:endParaRPr lang="en-GB" sz="1100"/>
        </a:p>
      </xdr:txBody>
    </xdr:sp>
    <xdr:clientData/>
  </xdr:twoCellAnchor>
  <xdr:twoCellAnchor>
    <xdr:from>
      <xdr:col>11</xdr:col>
      <xdr:colOff>72826</xdr:colOff>
      <xdr:row>16</xdr:row>
      <xdr:rowOff>155596</xdr:rowOff>
    </xdr:from>
    <xdr:to>
      <xdr:col>18</xdr:col>
      <xdr:colOff>161192</xdr:colOff>
      <xdr:row>19</xdr:row>
      <xdr:rowOff>73269</xdr:rowOff>
    </xdr:to>
    <xdr:sp macro="" textlink="">
      <xdr:nvSpPr>
        <xdr:cNvPr id="5" name="TextBox 4">
          <a:extLst>
            <a:ext uri="{FF2B5EF4-FFF2-40B4-BE49-F238E27FC236}">
              <a16:creationId xmlns:a16="http://schemas.microsoft.com/office/drawing/2014/main" id="{088088EB-758D-4FC6-B0A7-631CAF2BF276}"/>
            </a:ext>
          </a:extLst>
        </xdr:cNvPr>
        <xdr:cNvSpPr txBox="1"/>
      </xdr:nvSpPr>
      <xdr:spPr>
        <a:xfrm>
          <a:off x="27827211" y="2969134"/>
          <a:ext cx="4806904" cy="445212"/>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Data used as an example: 'Domestic off-street EV charger' DFES Consumer Transformation projection</a:t>
          </a:r>
          <a:endParaRPr lang="en-GB" sz="1100"/>
        </a:p>
      </xdr:txBody>
    </xdr:sp>
    <xdr:clientData/>
  </xdr:twoCellAnchor>
  <xdr:twoCellAnchor>
    <xdr:from>
      <xdr:col>11</xdr:col>
      <xdr:colOff>65988</xdr:colOff>
      <xdr:row>11</xdr:row>
      <xdr:rowOff>141724</xdr:rowOff>
    </xdr:from>
    <xdr:to>
      <xdr:col>21</xdr:col>
      <xdr:colOff>241300</xdr:colOff>
      <xdr:row>13</xdr:row>
      <xdr:rowOff>44450</xdr:rowOff>
    </xdr:to>
    <xdr:sp macro="" textlink="">
      <xdr:nvSpPr>
        <xdr:cNvPr id="6" name="TextBox 5">
          <a:extLst>
            <a:ext uri="{FF2B5EF4-FFF2-40B4-BE49-F238E27FC236}">
              <a16:creationId xmlns:a16="http://schemas.microsoft.com/office/drawing/2014/main" id="{34F7B20A-1CE3-478B-AB23-459AF316399C}"/>
            </a:ext>
          </a:extLst>
        </xdr:cNvPr>
        <xdr:cNvSpPr txBox="1"/>
      </xdr:nvSpPr>
      <xdr:spPr>
        <a:xfrm>
          <a:off x="27758338" y="2110224"/>
          <a:ext cx="6906312" cy="271026"/>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Source:</a:t>
          </a:r>
          <a:r>
            <a:rPr lang="en-GB" sz="1100" baseline="0"/>
            <a:t> DNO data on number of domestic customers in area, or Census data on household numbers in area</a:t>
          </a:r>
          <a:endParaRPr lang="en-GB" sz="1100"/>
        </a:p>
      </xdr:txBody>
    </xdr:sp>
    <xdr:clientData/>
  </xdr:twoCellAnchor>
  <xdr:twoCellAnchor>
    <xdr:from>
      <xdr:col>11</xdr:col>
      <xdr:colOff>111085</xdr:colOff>
      <xdr:row>5</xdr:row>
      <xdr:rowOff>99391</xdr:rowOff>
    </xdr:from>
    <xdr:to>
      <xdr:col>15</xdr:col>
      <xdr:colOff>353768</xdr:colOff>
      <xdr:row>10</xdr:row>
      <xdr:rowOff>100642</xdr:rowOff>
    </xdr:to>
    <xdr:sp macro="" textlink="">
      <xdr:nvSpPr>
        <xdr:cNvPr id="7" name="TextBox 6">
          <a:extLst>
            <a:ext uri="{FF2B5EF4-FFF2-40B4-BE49-F238E27FC236}">
              <a16:creationId xmlns:a16="http://schemas.microsoft.com/office/drawing/2014/main" id="{2913927E-F612-413C-E6D7-AE6E3AB8B4E1}"/>
            </a:ext>
          </a:extLst>
        </xdr:cNvPr>
        <xdr:cNvSpPr txBox="1"/>
      </xdr:nvSpPr>
      <xdr:spPr>
        <a:xfrm>
          <a:off x="27344302" y="1010478"/>
          <a:ext cx="2893118" cy="912338"/>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'Sensitivities' or years here are interchangeable. For schemes relying on high EV participation, reference to the year and its corresponding DFES projection is important.</a:t>
          </a:r>
        </a:p>
      </xdr:txBody>
    </xdr:sp>
    <xdr:clientData/>
  </xdr:twoCellAnchor>
  <xdr:twoCellAnchor>
    <xdr:from>
      <xdr:col>10</xdr:col>
      <xdr:colOff>1854679</xdr:colOff>
      <xdr:row>8</xdr:row>
      <xdr:rowOff>8908</xdr:rowOff>
    </xdr:from>
    <xdr:to>
      <xdr:col>11</xdr:col>
      <xdr:colOff>111085</xdr:colOff>
      <xdr:row>10</xdr:row>
      <xdr:rowOff>57510</xdr:rowOff>
    </xdr:to>
    <xdr:cxnSp macro="">
      <xdr:nvCxnSpPr>
        <xdr:cNvPr id="9" name="Straight Arrow Connector 8">
          <a:extLst>
            <a:ext uri="{FF2B5EF4-FFF2-40B4-BE49-F238E27FC236}">
              <a16:creationId xmlns:a16="http://schemas.microsoft.com/office/drawing/2014/main" id="{58CA353F-BA8C-02BF-4067-4D103633B9FD}"/>
            </a:ext>
          </a:extLst>
        </xdr:cNvPr>
        <xdr:cNvCxnSpPr>
          <a:stCxn id="7" idx="1"/>
        </xdr:cNvCxnSpPr>
      </xdr:nvCxnSpPr>
      <xdr:spPr>
        <a:xfrm flipH="1">
          <a:off x="26768766" y="1466647"/>
          <a:ext cx="575536" cy="4130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76201</xdr:colOff>
      <xdr:row>29</xdr:row>
      <xdr:rowOff>190501</xdr:rowOff>
    </xdr:from>
    <xdr:to>
      <xdr:col>18</xdr:col>
      <xdr:colOff>464390</xdr:colOff>
      <xdr:row>31</xdr:row>
      <xdr:rowOff>33608</xdr:rowOff>
    </xdr:to>
    <xdr:sp macro="" textlink="">
      <xdr:nvSpPr>
        <xdr:cNvPr id="15" name="TextBox 14">
          <a:extLst>
            <a:ext uri="{FF2B5EF4-FFF2-40B4-BE49-F238E27FC236}">
              <a16:creationId xmlns:a16="http://schemas.microsoft.com/office/drawing/2014/main" id="{7909A6E3-EC7D-4BA1-BABB-9682DD2FCA56}"/>
            </a:ext>
          </a:extLst>
        </xdr:cNvPr>
        <xdr:cNvSpPr txBox="1"/>
      </xdr:nvSpPr>
      <xdr:spPr>
        <a:xfrm>
          <a:off x="27784426" y="5581651"/>
          <a:ext cx="5188789" cy="233632"/>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Source:</a:t>
          </a:r>
          <a:r>
            <a:rPr lang="en-GB" sz="1100" baseline="0"/>
            <a:t> DNO data on total smart meter customers by supplier in the area.</a:t>
          </a:r>
          <a:endParaRPr lang="en-GB" sz="1100"/>
        </a:p>
      </xdr:txBody>
    </xdr:sp>
    <xdr:clientData/>
  </xdr:twoCellAnchor>
  <xdr:twoCellAnchor>
    <xdr:from>
      <xdr:col>3</xdr:col>
      <xdr:colOff>2245856</xdr:colOff>
      <xdr:row>7</xdr:row>
      <xdr:rowOff>167350</xdr:rowOff>
    </xdr:from>
    <xdr:to>
      <xdr:col>3</xdr:col>
      <xdr:colOff>3499516</xdr:colOff>
      <xdr:row>9</xdr:row>
      <xdr:rowOff>34431</xdr:rowOff>
    </xdr:to>
    <xdr:sp macro="" textlink="">
      <xdr:nvSpPr>
        <xdr:cNvPr id="16" name="TextBox 15">
          <a:hlinkClick xmlns:r="http://schemas.openxmlformats.org/officeDocument/2006/relationships" r:id="rId1"/>
          <a:extLst>
            <a:ext uri="{FF2B5EF4-FFF2-40B4-BE49-F238E27FC236}">
              <a16:creationId xmlns:a16="http://schemas.microsoft.com/office/drawing/2014/main" id="{97F59DCF-4F19-444D-A2EA-7C776D23ACAC}"/>
            </a:ext>
          </a:extLst>
        </xdr:cNvPr>
        <xdr:cNvSpPr txBox="1"/>
      </xdr:nvSpPr>
      <xdr:spPr>
        <a:xfrm>
          <a:off x="8061119" y="1370508"/>
          <a:ext cx="1253660" cy="207976"/>
        </a:xfrm>
        <a:prstGeom prst="rect">
          <a:avLst/>
        </a:prstGeom>
        <a:solidFill>
          <a:schemeClr val="accent2"/>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bg1"/>
              </a:solidFill>
            </a:rPr>
            <a:t>Link to evidence</a:t>
          </a:r>
        </a:p>
      </xdr:txBody>
    </xdr:sp>
    <xdr:clientData/>
  </xdr:twoCellAnchor>
  <xdr:twoCellAnchor>
    <xdr:from>
      <xdr:col>2</xdr:col>
      <xdr:colOff>21772</xdr:colOff>
      <xdr:row>7</xdr:row>
      <xdr:rowOff>86883</xdr:rowOff>
    </xdr:from>
    <xdr:to>
      <xdr:col>3</xdr:col>
      <xdr:colOff>701013</xdr:colOff>
      <xdr:row>8</xdr:row>
      <xdr:rowOff>87086</xdr:rowOff>
    </xdr:to>
    <xdr:cxnSp macro="">
      <xdr:nvCxnSpPr>
        <xdr:cNvPr id="17" name="Straight Arrow Connector 16">
          <a:extLst>
            <a:ext uri="{FF2B5EF4-FFF2-40B4-BE49-F238E27FC236}">
              <a16:creationId xmlns:a16="http://schemas.microsoft.com/office/drawing/2014/main" id="{DA7E9734-6D1E-4820-85FC-5D726F4FC3C8}"/>
            </a:ext>
          </a:extLst>
        </xdr:cNvPr>
        <xdr:cNvCxnSpPr>
          <a:stCxn id="19" idx="1"/>
        </xdr:cNvCxnSpPr>
      </xdr:nvCxnSpPr>
      <xdr:spPr>
        <a:xfrm flipH="1">
          <a:off x="4920343" y="1306083"/>
          <a:ext cx="1593641" cy="1743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54428</xdr:colOff>
      <xdr:row>0</xdr:row>
      <xdr:rowOff>27214</xdr:rowOff>
    </xdr:from>
    <xdr:to>
      <xdr:col>2</xdr:col>
      <xdr:colOff>848263</xdr:colOff>
      <xdr:row>5</xdr:row>
      <xdr:rowOff>143774</xdr:rowOff>
    </xdr:to>
    <xdr:sp macro="" textlink="">
      <xdr:nvSpPr>
        <xdr:cNvPr id="25" name="TextBox 24">
          <a:extLst>
            <a:ext uri="{FF2B5EF4-FFF2-40B4-BE49-F238E27FC236}">
              <a16:creationId xmlns:a16="http://schemas.microsoft.com/office/drawing/2014/main" id="{3DBA2246-DC97-D9CA-E53A-6F7B6C5D7D7F}"/>
            </a:ext>
          </a:extLst>
        </xdr:cNvPr>
        <xdr:cNvSpPr txBox="1"/>
      </xdr:nvSpPr>
      <xdr:spPr>
        <a:xfrm>
          <a:off x="54428" y="27214"/>
          <a:ext cx="3798703" cy="1007956"/>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b="1">
              <a:solidFill>
                <a:schemeClr val="bg1"/>
              </a:solidFill>
            </a:rPr>
            <a:t>Calculation</a:t>
          </a:r>
          <a:r>
            <a:rPr lang="en-GB" sz="1600" b="1" baseline="0">
              <a:solidFill>
                <a:schemeClr val="bg1"/>
              </a:solidFill>
            </a:rPr>
            <a:t> of the ad-hoc/non-daily flexibility potential of a domestic ToU tariff or Smart-EV charging scheme</a:t>
          </a:r>
          <a:endParaRPr lang="en-GB" sz="1600" b="1">
            <a:solidFill>
              <a:schemeClr val="bg1"/>
            </a:solidFill>
          </a:endParaRPr>
        </a:p>
      </xdr:txBody>
    </xdr:sp>
    <xdr:clientData/>
  </xdr:twoCellAnchor>
  <xdr:twoCellAnchor>
    <xdr:from>
      <xdr:col>16</xdr:col>
      <xdr:colOff>409865</xdr:colOff>
      <xdr:row>18</xdr:row>
      <xdr:rowOff>140944</xdr:rowOff>
    </xdr:from>
    <xdr:to>
      <xdr:col>18</xdr:col>
      <xdr:colOff>161193</xdr:colOff>
      <xdr:row>20</xdr:row>
      <xdr:rowOff>14655</xdr:rowOff>
    </xdr:to>
    <xdr:sp macro="" textlink="">
      <xdr:nvSpPr>
        <xdr:cNvPr id="28" name="TextBox 27">
          <a:hlinkClick xmlns:r="http://schemas.openxmlformats.org/officeDocument/2006/relationships" r:id="rId2"/>
          <a:extLst>
            <a:ext uri="{FF2B5EF4-FFF2-40B4-BE49-F238E27FC236}">
              <a16:creationId xmlns:a16="http://schemas.microsoft.com/office/drawing/2014/main" id="{6C9A48B2-F43F-4AD1-8EFE-632209150FE5}"/>
            </a:ext>
          </a:extLst>
        </xdr:cNvPr>
        <xdr:cNvSpPr txBox="1"/>
      </xdr:nvSpPr>
      <xdr:spPr>
        <a:xfrm>
          <a:off x="31534634" y="3306175"/>
          <a:ext cx="1099482" cy="225403"/>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rPr>
            <a:t>Link to data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701013</xdr:colOff>
      <xdr:row>5</xdr:row>
      <xdr:rowOff>111134</xdr:rowOff>
    </xdr:from>
    <xdr:to>
      <xdr:col>3</xdr:col>
      <xdr:colOff>3654239</xdr:colOff>
      <xdr:row>9</xdr:row>
      <xdr:rowOff>62631</xdr:rowOff>
    </xdr:to>
    <xdr:sp macro="" textlink="">
      <xdr:nvSpPr>
        <xdr:cNvPr id="2" name="TextBox 1">
          <a:extLst>
            <a:ext uri="{FF2B5EF4-FFF2-40B4-BE49-F238E27FC236}">
              <a16:creationId xmlns:a16="http://schemas.microsoft.com/office/drawing/2014/main" id="{06AB1D93-BE2A-42AA-86D6-C0078B36A5B5}"/>
            </a:ext>
          </a:extLst>
        </xdr:cNvPr>
        <xdr:cNvSpPr txBox="1"/>
      </xdr:nvSpPr>
      <xdr:spPr>
        <a:xfrm>
          <a:off x="6515073" y="987434"/>
          <a:ext cx="2953226" cy="66015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Populate with figures evidenced in previous schemes. Ensure the scheme was delivering </a:t>
          </a:r>
          <a:endParaRPr lang="en-GB" sz="1100"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u="sng" baseline="0">
              <a:solidFill>
                <a:schemeClr val="dk1"/>
              </a:solidFill>
              <a:effectLst/>
              <a:latin typeface="+mn-lt"/>
              <a:ea typeface="+mn-ea"/>
              <a:cs typeface="+mn-cs"/>
            </a:rPr>
            <a:t>DAILY</a:t>
          </a:r>
          <a:r>
            <a:rPr lang="en-GB" sz="1100" baseline="0">
              <a:solidFill>
                <a:schemeClr val="dk1"/>
              </a:solidFill>
              <a:effectLst/>
              <a:latin typeface="+mn-lt"/>
              <a:ea typeface="+mn-ea"/>
              <a:cs typeface="+mn-cs"/>
            </a:rPr>
            <a:t> flexibility.</a:t>
          </a:r>
          <a:endParaRPr lang="en-GB">
            <a:effectLst/>
          </a:endParaRPr>
        </a:p>
        <a:p>
          <a:endParaRPr lang="en-GB" sz="1100" baseline="0"/>
        </a:p>
      </xdr:txBody>
    </xdr:sp>
    <xdr:clientData/>
  </xdr:twoCellAnchor>
  <xdr:twoCellAnchor>
    <xdr:from>
      <xdr:col>11</xdr:col>
      <xdr:colOff>83129</xdr:colOff>
      <xdr:row>47</xdr:row>
      <xdr:rowOff>152399</xdr:rowOff>
    </xdr:from>
    <xdr:to>
      <xdr:col>16</xdr:col>
      <xdr:colOff>581891</xdr:colOff>
      <xdr:row>49</xdr:row>
      <xdr:rowOff>13854</xdr:rowOff>
    </xdr:to>
    <xdr:sp macro="" textlink="">
      <xdr:nvSpPr>
        <xdr:cNvPr id="3" name="TextBox 2">
          <a:extLst>
            <a:ext uri="{FF2B5EF4-FFF2-40B4-BE49-F238E27FC236}">
              <a16:creationId xmlns:a16="http://schemas.microsoft.com/office/drawing/2014/main" id="{F1BB1208-47E0-464D-A669-E275D5479AC7}"/>
            </a:ext>
          </a:extLst>
        </xdr:cNvPr>
        <xdr:cNvSpPr txBox="1"/>
      </xdr:nvSpPr>
      <xdr:spPr>
        <a:xfrm>
          <a:off x="27370349" y="8542019"/>
          <a:ext cx="3851562" cy="227215"/>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Source:</a:t>
          </a:r>
          <a:r>
            <a:rPr lang="en-GB" sz="1100" baseline="0"/>
            <a:t> 'Domestic off-street EV charger' DFES projections</a:t>
          </a:r>
          <a:endParaRPr lang="en-GB" sz="1100"/>
        </a:p>
      </xdr:txBody>
    </xdr:sp>
    <xdr:clientData/>
  </xdr:twoCellAnchor>
  <xdr:twoCellAnchor>
    <xdr:from>
      <xdr:col>11</xdr:col>
      <xdr:colOff>63448</xdr:colOff>
      <xdr:row>11</xdr:row>
      <xdr:rowOff>139184</xdr:rowOff>
    </xdr:from>
    <xdr:to>
      <xdr:col>21</xdr:col>
      <xdr:colOff>243840</xdr:colOff>
      <xdr:row>13</xdr:row>
      <xdr:rowOff>15240</xdr:rowOff>
    </xdr:to>
    <xdr:sp macro="" textlink="">
      <xdr:nvSpPr>
        <xdr:cNvPr id="5" name="TextBox 4">
          <a:extLst>
            <a:ext uri="{FF2B5EF4-FFF2-40B4-BE49-F238E27FC236}">
              <a16:creationId xmlns:a16="http://schemas.microsoft.com/office/drawing/2014/main" id="{1A3F8117-37C7-4AEC-8DE3-51AC2062A24F}"/>
            </a:ext>
          </a:extLst>
        </xdr:cNvPr>
        <xdr:cNvSpPr txBox="1"/>
      </xdr:nvSpPr>
      <xdr:spPr>
        <a:xfrm>
          <a:off x="27350668" y="2082284"/>
          <a:ext cx="6885992" cy="241816"/>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Source:</a:t>
          </a:r>
          <a:r>
            <a:rPr lang="en-GB" sz="1100" baseline="0"/>
            <a:t> DNO data on number of domestic customers in area, or Census data on household numbers in area</a:t>
          </a:r>
        </a:p>
        <a:p>
          <a:r>
            <a:rPr lang="en-GB" sz="1100" baseline="0"/>
            <a:t>MAKE MORE CLEAR LINK</a:t>
          </a:r>
        </a:p>
        <a:p>
          <a:endParaRPr lang="en-GB" sz="1100" baseline="0"/>
        </a:p>
      </xdr:txBody>
    </xdr:sp>
    <xdr:clientData/>
  </xdr:twoCellAnchor>
  <xdr:twoCellAnchor>
    <xdr:from>
      <xdr:col>11</xdr:col>
      <xdr:colOff>111085</xdr:colOff>
      <xdr:row>5</xdr:row>
      <xdr:rowOff>99391</xdr:rowOff>
    </xdr:from>
    <xdr:to>
      <xdr:col>15</xdr:col>
      <xdr:colOff>353768</xdr:colOff>
      <xdr:row>10</xdr:row>
      <xdr:rowOff>100642</xdr:rowOff>
    </xdr:to>
    <xdr:sp macro="" textlink="">
      <xdr:nvSpPr>
        <xdr:cNvPr id="6" name="TextBox 5">
          <a:extLst>
            <a:ext uri="{FF2B5EF4-FFF2-40B4-BE49-F238E27FC236}">
              <a16:creationId xmlns:a16="http://schemas.microsoft.com/office/drawing/2014/main" id="{BB0A7D92-CC8B-4A5C-8997-AE10928712D2}"/>
            </a:ext>
          </a:extLst>
        </xdr:cNvPr>
        <xdr:cNvSpPr txBox="1"/>
      </xdr:nvSpPr>
      <xdr:spPr>
        <a:xfrm>
          <a:off x="27398305" y="975691"/>
          <a:ext cx="2924923" cy="89279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'Sensitivities' or years here are interchangeable. For schemes relying on high EV participation, reference to the year and its corresponding DFES projection is important.</a:t>
          </a:r>
        </a:p>
      </xdr:txBody>
    </xdr:sp>
    <xdr:clientData/>
  </xdr:twoCellAnchor>
  <xdr:twoCellAnchor>
    <xdr:from>
      <xdr:col>10</xdr:col>
      <xdr:colOff>1854679</xdr:colOff>
      <xdr:row>8</xdr:row>
      <xdr:rowOff>8908</xdr:rowOff>
    </xdr:from>
    <xdr:to>
      <xdr:col>11</xdr:col>
      <xdr:colOff>111085</xdr:colOff>
      <xdr:row>10</xdr:row>
      <xdr:rowOff>57510</xdr:rowOff>
    </xdr:to>
    <xdr:cxnSp macro="">
      <xdr:nvCxnSpPr>
        <xdr:cNvPr id="7" name="Straight Arrow Connector 6">
          <a:extLst>
            <a:ext uri="{FF2B5EF4-FFF2-40B4-BE49-F238E27FC236}">
              <a16:creationId xmlns:a16="http://schemas.microsoft.com/office/drawing/2014/main" id="{FB7B0666-4670-4973-9D0B-61AEF8E4F92F}"/>
            </a:ext>
          </a:extLst>
        </xdr:cNvPr>
        <xdr:cNvCxnSpPr>
          <a:stCxn id="6" idx="1"/>
        </xdr:cNvCxnSpPr>
      </xdr:nvCxnSpPr>
      <xdr:spPr>
        <a:xfrm flipH="1">
          <a:off x="26817799" y="1418608"/>
          <a:ext cx="580506" cy="40674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78443</xdr:colOff>
      <xdr:row>30</xdr:row>
      <xdr:rowOff>1</xdr:rowOff>
    </xdr:from>
    <xdr:to>
      <xdr:col>18</xdr:col>
      <xdr:colOff>466632</xdr:colOff>
      <xdr:row>31</xdr:row>
      <xdr:rowOff>43133</xdr:rowOff>
    </xdr:to>
    <xdr:sp macro="" textlink="">
      <xdr:nvSpPr>
        <xdr:cNvPr id="8" name="TextBox 7">
          <a:extLst>
            <a:ext uri="{FF2B5EF4-FFF2-40B4-BE49-F238E27FC236}">
              <a16:creationId xmlns:a16="http://schemas.microsoft.com/office/drawing/2014/main" id="{C3C36A10-F32D-4EAF-A6AE-6C58A0E1FE10}"/>
            </a:ext>
          </a:extLst>
        </xdr:cNvPr>
        <xdr:cNvSpPr txBox="1"/>
      </xdr:nvSpPr>
      <xdr:spPr>
        <a:xfrm>
          <a:off x="27331149" y="5569325"/>
          <a:ext cx="5173101" cy="233632"/>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Source:</a:t>
          </a:r>
          <a:r>
            <a:rPr lang="en-GB" sz="1100" baseline="0"/>
            <a:t> DNO data on total smart meter customers by supplier in the area.</a:t>
          </a:r>
          <a:endParaRPr lang="en-GB" sz="1100"/>
        </a:p>
      </xdr:txBody>
    </xdr:sp>
    <xdr:clientData/>
  </xdr:twoCellAnchor>
  <xdr:twoCellAnchor>
    <xdr:from>
      <xdr:col>3</xdr:col>
      <xdr:colOff>2245856</xdr:colOff>
      <xdr:row>7</xdr:row>
      <xdr:rowOff>167350</xdr:rowOff>
    </xdr:from>
    <xdr:to>
      <xdr:col>3</xdr:col>
      <xdr:colOff>3499516</xdr:colOff>
      <xdr:row>9</xdr:row>
      <xdr:rowOff>34431</xdr:rowOff>
    </xdr:to>
    <xdr:sp macro="" textlink="">
      <xdr:nvSpPr>
        <xdr:cNvPr id="9" name="TextBox 8">
          <a:hlinkClick xmlns:r="http://schemas.openxmlformats.org/officeDocument/2006/relationships" r:id="rId1"/>
          <a:extLst>
            <a:ext uri="{FF2B5EF4-FFF2-40B4-BE49-F238E27FC236}">
              <a16:creationId xmlns:a16="http://schemas.microsoft.com/office/drawing/2014/main" id="{24B90F0C-E7A6-49B7-98F1-6D81D673B7B8}"/>
            </a:ext>
          </a:extLst>
        </xdr:cNvPr>
        <xdr:cNvSpPr txBox="1"/>
      </xdr:nvSpPr>
      <xdr:spPr>
        <a:xfrm>
          <a:off x="8059916" y="1401790"/>
          <a:ext cx="1253660" cy="217601"/>
        </a:xfrm>
        <a:prstGeom prst="rect">
          <a:avLst/>
        </a:prstGeom>
        <a:solidFill>
          <a:schemeClr val="accent2"/>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bg1"/>
              </a:solidFill>
            </a:rPr>
            <a:t>Link to evidence</a:t>
          </a:r>
        </a:p>
      </xdr:txBody>
    </xdr:sp>
    <xdr:clientData/>
  </xdr:twoCellAnchor>
  <xdr:twoCellAnchor>
    <xdr:from>
      <xdr:col>2</xdr:col>
      <xdr:colOff>21772</xdr:colOff>
      <xdr:row>7</xdr:row>
      <xdr:rowOff>86883</xdr:rowOff>
    </xdr:from>
    <xdr:to>
      <xdr:col>3</xdr:col>
      <xdr:colOff>701013</xdr:colOff>
      <xdr:row>8</xdr:row>
      <xdr:rowOff>87086</xdr:rowOff>
    </xdr:to>
    <xdr:cxnSp macro="">
      <xdr:nvCxnSpPr>
        <xdr:cNvPr id="10" name="Straight Arrow Connector 9">
          <a:extLst>
            <a:ext uri="{FF2B5EF4-FFF2-40B4-BE49-F238E27FC236}">
              <a16:creationId xmlns:a16="http://schemas.microsoft.com/office/drawing/2014/main" id="{437E2ADE-A6D9-4DBE-9E56-11AF58D8B202}"/>
            </a:ext>
          </a:extLst>
        </xdr:cNvPr>
        <xdr:cNvCxnSpPr>
          <a:stCxn id="2" idx="1"/>
        </xdr:cNvCxnSpPr>
      </xdr:nvCxnSpPr>
      <xdr:spPr>
        <a:xfrm flipH="1">
          <a:off x="4921432" y="1321323"/>
          <a:ext cx="1593641" cy="17546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54428</xdr:colOff>
      <xdr:row>0</xdr:row>
      <xdr:rowOff>27214</xdr:rowOff>
    </xdr:from>
    <xdr:to>
      <xdr:col>2</xdr:col>
      <xdr:colOff>848263</xdr:colOff>
      <xdr:row>5</xdr:row>
      <xdr:rowOff>143774</xdr:rowOff>
    </xdr:to>
    <xdr:sp macro="" textlink="">
      <xdr:nvSpPr>
        <xdr:cNvPr id="11" name="TextBox 10">
          <a:extLst>
            <a:ext uri="{FF2B5EF4-FFF2-40B4-BE49-F238E27FC236}">
              <a16:creationId xmlns:a16="http://schemas.microsoft.com/office/drawing/2014/main" id="{B2E53E89-2DC5-4A5A-AB21-7F8448504865}"/>
            </a:ext>
          </a:extLst>
        </xdr:cNvPr>
        <xdr:cNvSpPr txBox="1"/>
      </xdr:nvSpPr>
      <xdr:spPr>
        <a:xfrm>
          <a:off x="54428" y="27214"/>
          <a:ext cx="5693495" cy="9928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b="1">
              <a:solidFill>
                <a:schemeClr val="bg1"/>
              </a:solidFill>
            </a:rPr>
            <a:t>Calculation</a:t>
          </a:r>
          <a:r>
            <a:rPr lang="en-GB" sz="1600" b="1" baseline="0">
              <a:solidFill>
                <a:schemeClr val="bg1"/>
              </a:solidFill>
            </a:rPr>
            <a:t> of the daily flexibility potential of a domestic ToU tariff or Smart-EV charging scheme</a:t>
          </a:r>
          <a:endParaRPr lang="en-GB" sz="1600" b="1">
            <a:solidFill>
              <a:schemeClr val="bg1"/>
            </a:solidFill>
          </a:endParaRPr>
        </a:p>
      </xdr:txBody>
    </xdr:sp>
    <xdr:clientData/>
  </xdr:twoCellAnchor>
  <xdr:twoCellAnchor>
    <xdr:from>
      <xdr:col>12</xdr:col>
      <xdr:colOff>508738</xdr:colOff>
      <xdr:row>50</xdr:row>
      <xdr:rowOff>44333</xdr:rowOff>
    </xdr:from>
    <xdr:to>
      <xdr:col>20</xdr:col>
      <xdr:colOff>221592</xdr:colOff>
      <xdr:row>54</xdr:row>
      <xdr:rowOff>64395</xdr:rowOff>
    </xdr:to>
    <xdr:sp macro="" textlink="">
      <xdr:nvSpPr>
        <xdr:cNvPr id="15" name="TextBox 14">
          <a:extLst>
            <a:ext uri="{FF2B5EF4-FFF2-40B4-BE49-F238E27FC236}">
              <a16:creationId xmlns:a16="http://schemas.microsoft.com/office/drawing/2014/main" id="{2A67AAFC-C0F6-4250-B8AA-ADD21A8C1312}"/>
            </a:ext>
          </a:extLst>
        </xdr:cNvPr>
        <xdr:cNvSpPr txBox="1"/>
      </xdr:nvSpPr>
      <xdr:spPr>
        <a:xfrm>
          <a:off x="28445003" y="9334009"/>
          <a:ext cx="5181324" cy="78206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Participation rates for a Daily EV charging scheme should consider evidence on EV owners' charging behaviour. </a:t>
          </a:r>
        </a:p>
        <a:p>
          <a:r>
            <a:rPr lang="en-GB" sz="1100" i="1" baseline="0"/>
            <a:t>Only 14% of EV owners do plug in daily. The average owner charges once every two days. </a:t>
          </a:r>
          <a:r>
            <a:rPr lang="en-GB" sz="1100" i="1" u="sng" baseline="0"/>
            <a:t>WPD Electric Nation</a:t>
          </a:r>
          <a:r>
            <a:rPr lang="en-GB" sz="1100" i="1" baseline="0"/>
            <a:t>. </a:t>
          </a:r>
        </a:p>
      </xdr:txBody>
    </xdr:sp>
    <xdr:clientData/>
  </xdr:twoCellAnchor>
  <xdr:twoCellAnchor>
    <xdr:from>
      <xdr:col>11</xdr:col>
      <xdr:colOff>64394</xdr:colOff>
      <xdr:row>50</xdr:row>
      <xdr:rowOff>85860</xdr:rowOff>
    </xdr:from>
    <xdr:to>
      <xdr:col>12</xdr:col>
      <xdr:colOff>493059</xdr:colOff>
      <xdr:row>50</xdr:row>
      <xdr:rowOff>89648</xdr:rowOff>
    </xdr:to>
    <xdr:cxnSp macro="">
      <xdr:nvCxnSpPr>
        <xdr:cNvPr id="16" name="Straight Arrow Connector 15">
          <a:extLst>
            <a:ext uri="{FF2B5EF4-FFF2-40B4-BE49-F238E27FC236}">
              <a16:creationId xmlns:a16="http://schemas.microsoft.com/office/drawing/2014/main" id="{0A3784D5-CBE6-401E-AD5C-890DCD7CEEF2}"/>
            </a:ext>
          </a:extLst>
        </xdr:cNvPr>
        <xdr:cNvCxnSpPr/>
      </xdr:nvCxnSpPr>
      <xdr:spPr>
        <a:xfrm flipH="1" flipV="1">
          <a:off x="27317100" y="9375536"/>
          <a:ext cx="1112224" cy="37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79121</xdr:colOff>
      <xdr:row>16</xdr:row>
      <xdr:rowOff>81496</xdr:rowOff>
    </xdr:from>
    <xdr:to>
      <xdr:col>17</xdr:col>
      <xdr:colOff>183030</xdr:colOff>
      <xdr:row>19</xdr:row>
      <xdr:rowOff>362</xdr:rowOff>
    </xdr:to>
    <xdr:sp macro="" textlink="">
      <xdr:nvSpPr>
        <xdr:cNvPr id="14" name="TextBox 13">
          <a:extLst>
            <a:ext uri="{FF2B5EF4-FFF2-40B4-BE49-F238E27FC236}">
              <a16:creationId xmlns:a16="http://schemas.microsoft.com/office/drawing/2014/main" id="{C2DB98CD-3B48-4A9D-B917-BF3935C0F6DA}"/>
            </a:ext>
          </a:extLst>
        </xdr:cNvPr>
        <xdr:cNvSpPr txBox="1"/>
      </xdr:nvSpPr>
      <xdr:spPr>
        <a:xfrm>
          <a:off x="27331827" y="3051055"/>
          <a:ext cx="4205262" cy="479160"/>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Data used as an example: 'Domestic off-street EV charger' DFES consumer transformation projection</a:t>
          </a:r>
          <a:endParaRPr lang="en-GB" sz="1100"/>
        </a:p>
      </xdr:txBody>
    </xdr:sp>
    <xdr:clientData/>
  </xdr:twoCellAnchor>
  <xdr:twoCellAnchor>
    <xdr:from>
      <xdr:col>15</xdr:col>
      <xdr:colOff>417527</xdr:colOff>
      <xdr:row>18</xdr:row>
      <xdr:rowOff>70810</xdr:rowOff>
    </xdr:from>
    <xdr:to>
      <xdr:col>17</xdr:col>
      <xdr:colOff>183393</xdr:colOff>
      <xdr:row>19</xdr:row>
      <xdr:rowOff>129817</xdr:rowOff>
    </xdr:to>
    <xdr:sp macro="" textlink="">
      <xdr:nvSpPr>
        <xdr:cNvPr id="17" name="TextBox 16">
          <a:hlinkClick xmlns:r="http://schemas.openxmlformats.org/officeDocument/2006/relationships" r:id="rId2"/>
          <a:extLst>
            <a:ext uri="{FF2B5EF4-FFF2-40B4-BE49-F238E27FC236}">
              <a16:creationId xmlns:a16="http://schemas.microsoft.com/office/drawing/2014/main" id="{50479549-A054-4571-B482-53A89A8B8F1A}"/>
            </a:ext>
          </a:extLst>
        </xdr:cNvPr>
        <xdr:cNvSpPr txBox="1"/>
      </xdr:nvSpPr>
      <xdr:spPr>
        <a:xfrm>
          <a:off x="30404468" y="3421369"/>
          <a:ext cx="1132984" cy="238301"/>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rPr>
            <a:t>Link to data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1601305</xdr:colOff>
      <xdr:row>4</xdr:row>
      <xdr:rowOff>110433</xdr:rowOff>
    </xdr:to>
    <xdr:sp macro="" textlink="">
      <xdr:nvSpPr>
        <xdr:cNvPr id="2" name="TextBox 1">
          <a:extLst>
            <a:ext uri="{FF2B5EF4-FFF2-40B4-BE49-F238E27FC236}">
              <a16:creationId xmlns:a16="http://schemas.microsoft.com/office/drawing/2014/main" id="{9067C681-311D-4FE3-8590-DFF4B0A9CF42}"/>
            </a:ext>
          </a:extLst>
        </xdr:cNvPr>
        <xdr:cNvSpPr txBox="1"/>
      </xdr:nvSpPr>
      <xdr:spPr>
        <a:xfrm>
          <a:off x="0" y="0"/>
          <a:ext cx="4428435" cy="817216"/>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b="1">
              <a:solidFill>
                <a:schemeClr val="bg1"/>
              </a:solidFill>
            </a:rPr>
            <a:t>Directory</a:t>
          </a:r>
          <a:r>
            <a:rPr lang="en-GB" sz="1600" b="1" baseline="0">
              <a:solidFill>
                <a:schemeClr val="bg1"/>
              </a:solidFill>
            </a:rPr>
            <a:t> of available DFES datasets</a:t>
          </a:r>
          <a:endParaRPr lang="en-GB" sz="1600" b="1">
            <a:solidFill>
              <a:schemeClr val="bg1"/>
            </a:solidFill>
          </a:endParaRPr>
        </a:p>
      </xdr:txBody>
    </xdr:sp>
    <xdr:clientData/>
  </xdr:twoCellAnchor>
  <xdr:twoCellAnchor>
    <xdr:from>
      <xdr:col>3</xdr:col>
      <xdr:colOff>59531</xdr:colOff>
      <xdr:row>1</xdr:row>
      <xdr:rowOff>23813</xdr:rowOff>
    </xdr:from>
    <xdr:to>
      <xdr:col>4</xdr:col>
      <xdr:colOff>309563</xdr:colOff>
      <xdr:row>6</xdr:row>
      <xdr:rowOff>35720</xdr:rowOff>
    </xdr:to>
    <xdr:sp macro="" textlink="">
      <xdr:nvSpPr>
        <xdr:cNvPr id="3" name="TextBox 2">
          <a:extLst>
            <a:ext uri="{FF2B5EF4-FFF2-40B4-BE49-F238E27FC236}">
              <a16:creationId xmlns:a16="http://schemas.microsoft.com/office/drawing/2014/main" id="{423FA8B6-E520-505A-812B-E69445030475}"/>
            </a:ext>
          </a:extLst>
        </xdr:cNvPr>
        <xdr:cNvSpPr txBox="1"/>
      </xdr:nvSpPr>
      <xdr:spPr>
        <a:xfrm>
          <a:off x="5441156" y="202407"/>
          <a:ext cx="3905251" cy="90487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Tool</a:t>
          </a:r>
          <a:r>
            <a:rPr lang="en-GB" sz="1100" b="1" baseline="0"/>
            <a:t> development: </a:t>
          </a:r>
        </a:p>
        <a:p>
          <a:r>
            <a:rPr lang="en-GB" sz="1100" baseline="0"/>
            <a:t>Integration with DFES data sources:</a:t>
          </a:r>
        </a:p>
        <a:p>
          <a:r>
            <a:rPr lang="en-GB" sz="1100" baseline="0"/>
            <a:t>The automation of the DFES data gathering process to a level that significantly reduces time requirements for user and lessens risk of error in using incorrect projections.</a:t>
          </a:r>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179917</xdr:colOff>
      <xdr:row>2</xdr:row>
      <xdr:rowOff>0</xdr:rowOff>
    </xdr:from>
    <xdr:to>
      <xdr:col>6</xdr:col>
      <xdr:colOff>391583</xdr:colOff>
      <xdr:row>9</xdr:row>
      <xdr:rowOff>31750</xdr:rowOff>
    </xdr:to>
    <xdr:sp macro="" textlink="">
      <xdr:nvSpPr>
        <xdr:cNvPr id="2" name="TextBox 1">
          <a:extLst>
            <a:ext uri="{FF2B5EF4-FFF2-40B4-BE49-F238E27FC236}">
              <a16:creationId xmlns:a16="http://schemas.microsoft.com/office/drawing/2014/main" id="{62AD436C-1096-8531-A345-C1BC8F935438}"/>
            </a:ext>
          </a:extLst>
        </xdr:cNvPr>
        <xdr:cNvSpPr txBox="1"/>
      </xdr:nvSpPr>
      <xdr:spPr>
        <a:xfrm>
          <a:off x="179917" y="359833"/>
          <a:ext cx="6371166" cy="1291167"/>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a:t>
          </a:r>
          <a:r>
            <a:rPr lang="en-GB" sz="1100" baseline="0"/>
            <a:t> is an example of DFES data on the deployment of EV chargers across a specific area of the electricity network. In this case, the Electricity Supply Areas (ESAs) are for the Isle of Wight. </a:t>
          </a:r>
        </a:p>
        <a:p>
          <a:endParaRPr lang="en-GB" sz="1100" baseline="0"/>
        </a:p>
        <a:p>
          <a:r>
            <a:rPr lang="en-GB" sz="1100" baseline="0"/>
            <a:t>This is the type of DFES data that is needed to inform modelling of domestic flexibility.</a:t>
          </a:r>
        </a:p>
        <a:p>
          <a:endParaRPr lang="en-GB" sz="1100" baseline="0"/>
        </a:p>
        <a:p>
          <a:r>
            <a:rPr lang="en-GB" sz="1100" baseline="0"/>
            <a:t>Definition of the area of assessment should conform to complete ESAs, enabling the direct use of DFES projections for the area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184355</xdr:colOff>
      <xdr:row>45</xdr:row>
      <xdr:rowOff>24580</xdr:rowOff>
    </xdr:from>
    <xdr:to>
      <xdr:col>4</xdr:col>
      <xdr:colOff>467032</xdr:colOff>
      <xdr:row>46</xdr:row>
      <xdr:rowOff>98322</xdr:rowOff>
    </xdr:to>
    <xdr:sp macro="" textlink="">
      <xdr:nvSpPr>
        <xdr:cNvPr id="2" name="TextBox 1">
          <a:extLst>
            <a:ext uri="{FF2B5EF4-FFF2-40B4-BE49-F238E27FC236}">
              <a16:creationId xmlns:a16="http://schemas.microsoft.com/office/drawing/2014/main" id="{CF504869-2BDD-417C-BA01-3C54EA35D088}"/>
            </a:ext>
          </a:extLst>
        </xdr:cNvPr>
        <xdr:cNvSpPr txBox="1"/>
      </xdr:nvSpPr>
      <xdr:spPr>
        <a:xfrm>
          <a:off x="2196035" y="7911280"/>
          <a:ext cx="953237" cy="249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dk1"/>
              </a:solidFill>
              <a:effectLst/>
              <a:latin typeface="+mn-lt"/>
              <a:ea typeface="+mn-ea"/>
              <a:cs typeface="+mn-cs"/>
            </a:rPr>
            <a:t>Outcome</a:t>
          </a:r>
          <a:endParaRPr lang="en-GB" sz="1100" i="1"/>
        </a:p>
      </xdr:txBody>
    </xdr:sp>
    <xdr:clientData/>
  </xdr:twoCellAnchor>
  <xdr:twoCellAnchor>
    <xdr:from>
      <xdr:col>12</xdr:col>
      <xdr:colOff>419101</xdr:colOff>
      <xdr:row>47</xdr:row>
      <xdr:rowOff>0</xdr:rowOff>
    </xdr:from>
    <xdr:to>
      <xdr:col>26</xdr:col>
      <xdr:colOff>245918</xdr:colOff>
      <xdr:row>56</xdr:row>
      <xdr:rowOff>138545</xdr:rowOff>
    </xdr:to>
    <xdr:sp macro="" textlink="">
      <xdr:nvSpPr>
        <xdr:cNvPr id="4" name="TextBox 3">
          <a:extLst>
            <a:ext uri="{FF2B5EF4-FFF2-40B4-BE49-F238E27FC236}">
              <a16:creationId xmlns:a16="http://schemas.microsoft.com/office/drawing/2014/main" id="{8E9C8AF2-0556-4786-8E90-DE919281A64E}"/>
            </a:ext>
          </a:extLst>
        </xdr:cNvPr>
        <xdr:cNvSpPr txBox="1"/>
      </xdr:nvSpPr>
      <xdr:spPr>
        <a:xfrm>
          <a:off x="8465821" y="8237220"/>
          <a:ext cx="9214657" cy="1715885"/>
        </a:xfrm>
        <a:prstGeom prst="rect">
          <a:avLst/>
        </a:prstGeom>
        <a:solidFill>
          <a:schemeClr val="bg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chemeClr val="accent2"/>
              </a:solidFill>
            </a:rPr>
            <a:t>Options</a:t>
          </a:r>
          <a:r>
            <a:rPr lang="en-GB" sz="1100" b="1" i="1" baseline="0">
              <a:solidFill>
                <a:schemeClr val="accent2"/>
              </a:solidFill>
            </a:rPr>
            <a:t> investigated within the UN:LOCK discovery phase for the Isle of Wight</a:t>
          </a:r>
          <a:endParaRPr lang="en-GB" sz="1100" b="1" i="1">
            <a:solidFill>
              <a:schemeClr val="accent2"/>
            </a:solidFill>
          </a:endParaRPr>
        </a:p>
      </xdr:txBody>
    </xdr:sp>
    <xdr:clientData/>
  </xdr:twoCellAnchor>
  <xdr:twoCellAnchor>
    <xdr:from>
      <xdr:col>1</xdr:col>
      <xdr:colOff>609600</xdr:colOff>
      <xdr:row>27</xdr:row>
      <xdr:rowOff>102256</xdr:rowOff>
    </xdr:from>
    <xdr:to>
      <xdr:col>9</xdr:col>
      <xdr:colOff>99391</xdr:colOff>
      <xdr:row>44</xdr:row>
      <xdr:rowOff>72572</xdr:rowOff>
    </xdr:to>
    <xdr:sp macro="" textlink="">
      <xdr:nvSpPr>
        <xdr:cNvPr id="5" name="TextBox 4">
          <a:extLst>
            <a:ext uri="{FF2B5EF4-FFF2-40B4-BE49-F238E27FC236}">
              <a16:creationId xmlns:a16="http://schemas.microsoft.com/office/drawing/2014/main" id="{9C39F79A-FE7D-4FAA-8047-11138ED3930B}"/>
            </a:ext>
          </a:extLst>
        </xdr:cNvPr>
        <xdr:cNvSpPr txBox="1"/>
      </xdr:nvSpPr>
      <xdr:spPr>
        <a:xfrm>
          <a:off x="1280160" y="4834276"/>
          <a:ext cx="4854271" cy="294973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23</xdr:col>
      <xdr:colOff>570205</xdr:colOff>
      <xdr:row>61</xdr:row>
      <xdr:rowOff>3008</xdr:rowOff>
    </xdr:from>
    <xdr:to>
      <xdr:col>52</xdr:col>
      <xdr:colOff>441296</xdr:colOff>
      <xdr:row>70</xdr:row>
      <xdr:rowOff>102108</xdr:rowOff>
    </xdr:to>
    <xdr:cxnSp macro="">
      <xdr:nvCxnSpPr>
        <xdr:cNvPr id="6" name="Connector: Elbow 5">
          <a:extLst>
            <a:ext uri="{FF2B5EF4-FFF2-40B4-BE49-F238E27FC236}">
              <a16:creationId xmlns:a16="http://schemas.microsoft.com/office/drawing/2014/main" id="{2DD8D9A1-CCC7-4CBF-8548-839C0874AEF6}"/>
            </a:ext>
          </a:extLst>
        </xdr:cNvPr>
        <xdr:cNvCxnSpPr>
          <a:cxnSpLocks/>
          <a:stCxn id="70" idx="3"/>
          <a:endCxn id="84" idx="1"/>
        </xdr:cNvCxnSpPr>
      </xdr:nvCxnSpPr>
      <xdr:spPr>
        <a:xfrm>
          <a:off x="16343605" y="11042483"/>
          <a:ext cx="19759291" cy="1727875"/>
        </a:xfrm>
        <a:prstGeom prst="bentConnector3">
          <a:avLst>
            <a:gd name="adj1" fmla="val 50000"/>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247111</xdr:colOff>
      <xdr:row>27</xdr:row>
      <xdr:rowOff>143974</xdr:rowOff>
    </xdr:from>
    <xdr:to>
      <xdr:col>7</xdr:col>
      <xdr:colOff>416943</xdr:colOff>
      <xdr:row>32</xdr:row>
      <xdr:rowOff>100931</xdr:rowOff>
    </xdr:to>
    <xdr:sp macro="" textlink="">
      <xdr:nvSpPr>
        <xdr:cNvPr id="7" name="TextBox 6">
          <a:extLst>
            <a:ext uri="{FF2B5EF4-FFF2-40B4-BE49-F238E27FC236}">
              <a16:creationId xmlns:a16="http://schemas.microsoft.com/office/drawing/2014/main" id="{F88347AB-0627-4D08-A6DA-9DA0B31805D1}"/>
            </a:ext>
          </a:extLst>
        </xdr:cNvPr>
        <xdr:cNvSpPr txBox="1"/>
      </xdr:nvSpPr>
      <xdr:spPr>
        <a:xfrm>
          <a:off x="917671" y="4875994"/>
          <a:ext cx="4193192" cy="833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baseline="0">
              <a:solidFill>
                <a:schemeClr val="accent1"/>
              </a:solidFill>
            </a:rPr>
            <a:t>Questions and options workshop</a:t>
          </a:r>
        </a:p>
        <a:p>
          <a:endParaRPr lang="en-GB" sz="1600" b="1" baseline="0">
            <a:solidFill>
              <a:schemeClr val="accent1"/>
            </a:solidFill>
          </a:endParaRPr>
        </a:p>
      </xdr:txBody>
    </xdr:sp>
    <xdr:clientData/>
  </xdr:twoCellAnchor>
  <xdr:twoCellAnchor>
    <xdr:from>
      <xdr:col>40</xdr:col>
      <xdr:colOff>223566</xdr:colOff>
      <xdr:row>76</xdr:row>
      <xdr:rowOff>150104</xdr:rowOff>
    </xdr:from>
    <xdr:to>
      <xdr:col>46</xdr:col>
      <xdr:colOff>176762</xdr:colOff>
      <xdr:row>96</xdr:row>
      <xdr:rowOff>149598</xdr:rowOff>
    </xdr:to>
    <xdr:sp macro="" textlink="">
      <xdr:nvSpPr>
        <xdr:cNvPr id="8" name="Rectangle 7">
          <a:extLst>
            <a:ext uri="{FF2B5EF4-FFF2-40B4-BE49-F238E27FC236}">
              <a16:creationId xmlns:a16="http://schemas.microsoft.com/office/drawing/2014/main" id="{71538C26-048C-4E58-896C-8617530DE7C5}"/>
            </a:ext>
          </a:extLst>
        </xdr:cNvPr>
        <xdr:cNvSpPr/>
      </xdr:nvSpPr>
      <xdr:spPr>
        <a:xfrm>
          <a:off x="26824293" y="13838395"/>
          <a:ext cx="3943305" cy="3601676"/>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41</xdr:col>
      <xdr:colOff>142042</xdr:colOff>
      <xdr:row>78</xdr:row>
      <xdr:rowOff>173279</xdr:rowOff>
    </xdr:from>
    <xdr:to>
      <xdr:col>46</xdr:col>
      <xdr:colOff>40630</xdr:colOff>
      <xdr:row>95</xdr:row>
      <xdr:rowOff>45604</xdr:rowOff>
    </xdr:to>
    <xdr:sp macro="" textlink="">
      <xdr:nvSpPr>
        <xdr:cNvPr id="9" name="TextBox 8">
          <a:extLst>
            <a:ext uri="{FF2B5EF4-FFF2-40B4-BE49-F238E27FC236}">
              <a16:creationId xmlns:a16="http://schemas.microsoft.com/office/drawing/2014/main" id="{636CD43E-0725-4FF4-B349-644F4AA04C21}"/>
            </a:ext>
          </a:extLst>
        </xdr:cNvPr>
        <xdr:cNvSpPr txBox="1"/>
      </xdr:nvSpPr>
      <xdr:spPr>
        <a:xfrm>
          <a:off x="27407787" y="14221788"/>
          <a:ext cx="3223679" cy="2934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dk1"/>
              </a:solidFill>
              <a:effectLst/>
              <a:latin typeface="+mn-lt"/>
              <a:ea typeface="+mn-ea"/>
              <a:cs typeface="+mn-cs"/>
            </a:rPr>
            <a:t>Target stakeholders: </a:t>
          </a:r>
          <a:endParaRPr lang="en-GB">
            <a:effectLst/>
          </a:endParaRPr>
        </a:p>
        <a:p>
          <a:r>
            <a:rPr lang="en-GB" sz="1100" b="0" baseline="0">
              <a:solidFill>
                <a:schemeClr val="dk1"/>
              </a:solidFill>
              <a:effectLst/>
              <a:latin typeface="+mn-lt"/>
              <a:ea typeface="+mn-ea"/>
              <a:cs typeface="+mn-cs"/>
            </a:rPr>
            <a:t>-</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Large electricity users in the assessment area</a:t>
          </a:r>
          <a:endParaRPr lang="en-GB">
            <a:effectLst/>
          </a:endParaRPr>
        </a:p>
        <a:p>
          <a:r>
            <a:rPr lang="en-GB" sz="1100" b="0" baseline="0">
              <a:solidFill>
                <a:schemeClr val="dk1"/>
              </a:solidFill>
              <a:effectLst/>
              <a:latin typeface="+mn-lt"/>
              <a:ea typeface="+mn-ea"/>
              <a:cs typeface="+mn-cs"/>
            </a:rPr>
            <a:t>-</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Large electricity users outside of the assessment area who have a significant impact on the network within the assessment area.</a:t>
          </a:r>
          <a:endParaRPr lang="en-GB">
            <a:effectLst/>
          </a:endParaRPr>
        </a:p>
        <a:p>
          <a:r>
            <a:rPr lang="en-GB" sz="1100" b="0" baseline="0">
              <a:solidFill>
                <a:schemeClr val="dk1"/>
              </a:solidFill>
              <a:effectLst/>
              <a:latin typeface="+mn-lt"/>
              <a:ea typeface="+mn-ea"/>
              <a:cs typeface="+mn-cs"/>
            </a:rPr>
            <a:t>-</a:t>
          </a:r>
          <a:r>
            <a:rPr lang="en-GB" sz="1100" baseline="0">
              <a:solidFill>
                <a:schemeClr val="dk1"/>
              </a:solidFill>
              <a:effectLst/>
              <a:latin typeface="+mn-lt"/>
              <a:ea typeface="+mn-ea"/>
              <a:cs typeface="+mn-cs"/>
            </a:rPr>
            <a:t> Transport operators in the area</a:t>
          </a:r>
          <a:endParaRPr lang="en-GB">
            <a:effectLst/>
          </a:endParaRPr>
        </a:p>
        <a:p>
          <a:r>
            <a:rPr lang="en-GB" sz="1100" b="0" baseline="0">
              <a:solidFill>
                <a:schemeClr val="dk1"/>
              </a:solidFill>
              <a:effectLst/>
              <a:latin typeface="+mn-lt"/>
              <a:ea typeface="+mn-ea"/>
              <a:cs typeface="+mn-cs"/>
            </a:rPr>
            <a:t>-</a:t>
          </a:r>
          <a:r>
            <a:rPr lang="en-GB" sz="1100" baseline="0">
              <a:solidFill>
                <a:schemeClr val="dk1"/>
              </a:solidFill>
              <a:effectLst/>
              <a:latin typeface="+mn-lt"/>
              <a:ea typeface="+mn-ea"/>
              <a:cs typeface="+mn-cs"/>
            </a:rPr>
            <a:t> Sites planning electrification of their processes.</a:t>
          </a:r>
          <a:endParaRPr lang="en-GB">
            <a:effectLst/>
          </a:endParaRPr>
        </a:p>
        <a:p>
          <a:r>
            <a:rPr lang="en-GB" sz="1100" baseline="0">
              <a:solidFill>
                <a:schemeClr val="dk1"/>
              </a:solidFill>
              <a:effectLst/>
              <a:latin typeface="+mn-lt"/>
              <a:ea typeface="+mn-ea"/>
              <a:cs typeface="+mn-cs"/>
            </a:rPr>
            <a:t>- Large public EV charging sites </a:t>
          </a:r>
          <a:endParaRPr lang="en-GB">
            <a:effectLst/>
          </a:endParaRPr>
        </a:p>
        <a:p>
          <a:r>
            <a:rPr lang="en-GB" sz="1100" b="1" baseline="0">
              <a:solidFill>
                <a:schemeClr val="dk1"/>
              </a:solidFill>
              <a:effectLst/>
              <a:latin typeface="+mn-lt"/>
              <a:ea typeface="+mn-ea"/>
              <a:cs typeface="+mn-cs"/>
            </a:rPr>
            <a:t>High-level questions:</a:t>
          </a:r>
          <a:endParaRPr lang="en-GB">
            <a:effectLst/>
          </a:endParaRPr>
        </a:p>
        <a:p>
          <a:r>
            <a:rPr lang="en-GB" sz="1100" b="0" baseline="0">
              <a:solidFill>
                <a:schemeClr val="dk1"/>
              </a:solidFill>
              <a:effectLst/>
              <a:latin typeface="+mn-lt"/>
              <a:ea typeface="+mn-ea"/>
              <a:cs typeface="+mn-cs"/>
            </a:rPr>
            <a:t>-</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What are your existing electricity-intensive processes and is there potential for within day, or within week flexibility in their demand?</a:t>
          </a:r>
          <a:endParaRPr lang="en-GB">
            <a:effectLst/>
          </a:endParaRPr>
        </a:p>
        <a:p>
          <a:r>
            <a:rPr lang="en-GB" sz="1100" b="0" baseline="0">
              <a:solidFill>
                <a:schemeClr val="dk1"/>
              </a:solidFill>
              <a:effectLst/>
              <a:latin typeface="+mn-lt"/>
              <a:ea typeface="+mn-ea"/>
              <a:cs typeface="+mn-cs"/>
            </a:rPr>
            <a:t>- Do you have plans for additional demand, and what flexibility might be available?</a:t>
          </a:r>
          <a:endParaRPr lang="en-GB">
            <a:effectLst/>
          </a:endParaRPr>
        </a:p>
        <a:p>
          <a:r>
            <a:rPr lang="en-GB" sz="1100" b="0" baseline="0">
              <a:solidFill>
                <a:schemeClr val="dk1"/>
              </a:solidFill>
              <a:effectLst/>
              <a:latin typeface="+mn-lt"/>
              <a:ea typeface="+mn-ea"/>
              <a:cs typeface="+mn-cs"/>
            </a:rPr>
            <a:t>-</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What electrification/decarbonisation targets do you have?</a:t>
          </a:r>
          <a:endParaRPr lang="en-GB">
            <a:effectLst/>
          </a:endParaRPr>
        </a:p>
      </xdr:txBody>
    </xdr:sp>
    <xdr:clientData/>
  </xdr:twoCellAnchor>
  <xdr:twoCellAnchor>
    <xdr:from>
      <xdr:col>25</xdr:col>
      <xdr:colOff>589104</xdr:colOff>
      <xdr:row>76</xdr:row>
      <xdr:rowOff>150104</xdr:rowOff>
    </xdr:from>
    <xdr:to>
      <xdr:col>31</xdr:col>
      <xdr:colOff>574957</xdr:colOff>
      <xdr:row>95</xdr:row>
      <xdr:rowOff>1957</xdr:rowOff>
    </xdr:to>
    <xdr:sp macro="" textlink="">
      <xdr:nvSpPr>
        <xdr:cNvPr id="11" name="Rectangle 10">
          <a:extLst>
            <a:ext uri="{FF2B5EF4-FFF2-40B4-BE49-F238E27FC236}">
              <a16:creationId xmlns:a16="http://schemas.microsoft.com/office/drawing/2014/main" id="{3E4D71B8-7647-4603-AA49-FD05A32A1C47}"/>
            </a:ext>
          </a:extLst>
        </xdr:cNvPr>
        <xdr:cNvSpPr/>
      </xdr:nvSpPr>
      <xdr:spPr>
        <a:xfrm>
          <a:off x="17214559" y="13838395"/>
          <a:ext cx="3975962" cy="3273926"/>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1</xdr:col>
      <xdr:colOff>3693</xdr:colOff>
      <xdr:row>0</xdr:row>
      <xdr:rowOff>101600</xdr:rowOff>
    </xdr:from>
    <xdr:to>
      <xdr:col>9</xdr:col>
      <xdr:colOff>533612</xdr:colOff>
      <xdr:row>4</xdr:row>
      <xdr:rowOff>61225</xdr:rowOff>
    </xdr:to>
    <xdr:sp macro="" textlink="">
      <xdr:nvSpPr>
        <xdr:cNvPr id="12" name="TextBox 11">
          <a:extLst>
            <a:ext uri="{FF2B5EF4-FFF2-40B4-BE49-F238E27FC236}">
              <a16:creationId xmlns:a16="http://schemas.microsoft.com/office/drawing/2014/main" id="{8D837617-6A05-4F2E-B457-AF324C6DE5E8}"/>
            </a:ext>
          </a:extLst>
        </xdr:cNvPr>
        <xdr:cNvSpPr txBox="1"/>
      </xdr:nvSpPr>
      <xdr:spPr>
        <a:xfrm>
          <a:off x="674253" y="101600"/>
          <a:ext cx="5894399" cy="660665"/>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rPr>
            <a:t>UN:LOCK</a:t>
          </a:r>
          <a:r>
            <a:rPr lang="en-GB" sz="1600" b="1" baseline="0">
              <a:solidFill>
                <a:schemeClr val="bg1"/>
              </a:solidFill>
            </a:rPr>
            <a:t>  -  Regional network solutions to enable additional connection ahead of network upgrade</a:t>
          </a:r>
          <a:endParaRPr lang="en-GB" sz="1600" b="1">
            <a:solidFill>
              <a:schemeClr val="bg1"/>
            </a:solidFill>
          </a:endParaRPr>
        </a:p>
      </xdr:txBody>
    </xdr:sp>
    <xdr:clientData/>
  </xdr:twoCellAnchor>
  <xdr:twoCellAnchor>
    <xdr:from>
      <xdr:col>11</xdr:col>
      <xdr:colOff>268422</xdr:colOff>
      <xdr:row>66</xdr:row>
      <xdr:rowOff>149997</xdr:rowOff>
    </xdr:from>
    <xdr:to>
      <xdr:col>13</xdr:col>
      <xdr:colOff>497023</xdr:colOff>
      <xdr:row>70</xdr:row>
      <xdr:rowOff>28813</xdr:rowOff>
    </xdr:to>
    <xdr:sp macro="" textlink="">
      <xdr:nvSpPr>
        <xdr:cNvPr id="13" name="TextBox 12">
          <a:extLst>
            <a:ext uri="{FF2B5EF4-FFF2-40B4-BE49-F238E27FC236}">
              <a16:creationId xmlns:a16="http://schemas.microsoft.com/office/drawing/2014/main" id="{9963D6E8-BD32-4C2D-8D20-4E3439D8F6A2}"/>
            </a:ext>
          </a:extLst>
        </xdr:cNvPr>
        <xdr:cNvSpPr txBox="1"/>
      </xdr:nvSpPr>
      <xdr:spPr>
        <a:xfrm>
          <a:off x="7644582" y="11717157"/>
          <a:ext cx="1569721" cy="57985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aseline="0"/>
            <a:t>DNO information needed on investment plans</a:t>
          </a:r>
        </a:p>
      </xdr:txBody>
    </xdr:sp>
    <xdr:clientData/>
  </xdr:twoCellAnchor>
  <xdr:twoCellAnchor>
    <xdr:from>
      <xdr:col>26</xdr:col>
      <xdr:colOff>599641</xdr:colOff>
      <xdr:row>78</xdr:row>
      <xdr:rowOff>173279</xdr:rowOff>
    </xdr:from>
    <xdr:to>
      <xdr:col>31</xdr:col>
      <xdr:colOff>390271</xdr:colOff>
      <xdr:row>94</xdr:row>
      <xdr:rowOff>70655</xdr:rowOff>
    </xdr:to>
    <xdr:sp macro="" textlink="">
      <xdr:nvSpPr>
        <xdr:cNvPr id="14" name="TextBox 13">
          <a:extLst>
            <a:ext uri="{FF2B5EF4-FFF2-40B4-BE49-F238E27FC236}">
              <a16:creationId xmlns:a16="http://schemas.microsoft.com/office/drawing/2014/main" id="{41F84446-4C8C-46E3-8015-DC582493D3D1}"/>
            </a:ext>
          </a:extLst>
        </xdr:cNvPr>
        <xdr:cNvSpPr txBox="1"/>
      </xdr:nvSpPr>
      <xdr:spPr>
        <a:xfrm>
          <a:off x="17890114" y="14221788"/>
          <a:ext cx="3115721" cy="2779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dk1"/>
              </a:solidFill>
              <a:effectLst/>
              <a:latin typeface="+mn-lt"/>
              <a:ea typeface="+mn-ea"/>
              <a:cs typeface="+mn-cs"/>
            </a:rPr>
            <a:t>Target stakeholders: </a:t>
          </a:r>
          <a:endParaRPr lang="en-GB">
            <a:effectLst/>
          </a:endParaRPr>
        </a:p>
        <a:p>
          <a:r>
            <a:rPr lang="en-GB" sz="1100" b="0" baseline="0">
              <a:solidFill>
                <a:schemeClr val="dk1"/>
              </a:solidFill>
              <a:effectLst/>
              <a:latin typeface="+mn-lt"/>
              <a:ea typeface="+mn-ea"/>
              <a:cs typeface="+mn-cs"/>
            </a:rPr>
            <a:t>- </a:t>
          </a:r>
          <a:r>
            <a:rPr lang="en-GB" sz="1100" baseline="0">
              <a:solidFill>
                <a:schemeClr val="dk1"/>
              </a:solidFill>
              <a:effectLst/>
              <a:latin typeface="+mn-lt"/>
              <a:ea typeface="+mn-ea"/>
              <a:cs typeface="+mn-cs"/>
            </a:rPr>
            <a:t>Energy suppliers involved in demand flexibility</a:t>
          </a:r>
          <a:endParaRPr lang="en-GB">
            <a:effectLst/>
          </a:endParaRPr>
        </a:p>
        <a:p>
          <a:r>
            <a:rPr lang="en-GB" sz="1100" b="0" baseline="0">
              <a:solidFill>
                <a:schemeClr val="dk1"/>
              </a:solidFill>
              <a:effectLst/>
              <a:latin typeface="+mn-lt"/>
              <a:ea typeface="+mn-ea"/>
              <a:cs typeface="+mn-cs"/>
            </a:rPr>
            <a:t>- </a:t>
          </a:r>
          <a:r>
            <a:rPr lang="en-GB" sz="1100" baseline="0">
              <a:solidFill>
                <a:schemeClr val="dk1"/>
              </a:solidFill>
              <a:effectLst/>
              <a:latin typeface="+mn-lt"/>
              <a:ea typeface="+mn-ea"/>
              <a:cs typeface="+mn-cs"/>
            </a:rPr>
            <a:t>Energy suppliers with the largest customer base in the area</a:t>
          </a:r>
          <a:endParaRPr lang="en-GB">
            <a:effectLst/>
          </a:endParaRPr>
        </a:p>
        <a:p>
          <a:r>
            <a:rPr lang="en-GB" sz="1100" baseline="0">
              <a:solidFill>
                <a:schemeClr val="dk1"/>
              </a:solidFill>
              <a:effectLst/>
              <a:latin typeface="+mn-lt"/>
              <a:ea typeface="+mn-ea"/>
              <a:cs typeface="+mn-cs"/>
            </a:rPr>
            <a:t>- EV charging schemes and charging infrastructure developers.</a:t>
          </a:r>
          <a:endParaRPr lang="en-GB">
            <a:effectLst/>
          </a:endParaRPr>
        </a:p>
        <a:p>
          <a:r>
            <a:rPr lang="en-GB" sz="1100" b="1" baseline="0">
              <a:solidFill>
                <a:schemeClr val="dk1"/>
              </a:solidFill>
              <a:effectLst/>
              <a:latin typeface="+mn-lt"/>
              <a:ea typeface="+mn-ea"/>
              <a:cs typeface="+mn-cs"/>
            </a:rPr>
            <a:t>High-level questions:</a:t>
          </a:r>
          <a:endParaRPr lang="en-GB">
            <a:effectLst/>
          </a:endParaRPr>
        </a:p>
        <a:p>
          <a:r>
            <a:rPr lang="en-GB" sz="1100" b="0" baseline="0">
              <a:solidFill>
                <a:schemeClr val="dk1"/>
              </a:solidFill>
              <a:effectLst/>
              <a:latin typeface="+mn-lt"/>
              <a:ea typeface="+mn-ea"/>
              <a:cs typeface="+mn-cs"/>
            </a:rPr>
            <a:t>-</a:t>
          </a:r>
          <a:r>
            <a:rPr lang="en-GB" sz="1100" baseline="0">
              <a:solidFill>
                <a:schemeClr val="dk1"/>
              </a:solidFill>
              <a:effectLst/>
              <a:latin typeface="+mn-lt"/>
              <a:ea typeface="+mn-ea"/>
              <a:cs typeface="+mn-cs"/>
            </a:rPr>
            <a:t> What results have been achieved in your demand flexibility schemes (to inform modelling)?</a:t>
          </a:r>
          <a:endParaRPr lang="en-GB">
            <a:effectLst/>
          </a:endParaRPr>
        </a:p>
        <a:p>
          <a:r>
            <a:rPr lang="en-GB" sz="1100" b="0" baseline="0">
              <a:solidFill>
                <a:schemeClr val="dk1"/>
              </a:solidFill>
              <a:effectLst/>
              <a:latin typeface="+mn-lt"/>
              <a:ea typeface="+mn-ea"/>
              <a:cs typeface="+mn-cs"/>
            </a:rPr>
            <a:t>-</a:t>
          </a:r>
          <a:r>
            <a:rPr lang="en-GB" sz="1100" baseline="0">
              <a:solidFill>
                <a:schemeClr val="dk1"/>
              </a:solidFill>
              <a:effectLst/>
              <a:latin typeface="+mn-lt"/>
              <a:ea typeface="+mn-ea"/>
              <a:cs typeface="+mn-cs"/>
            </a:rPr>
            <a:t> Are there any barriers to offering a demand flexibility service in the area?</a:t>
          </a:r>
          <a:endParaRPr lang="en-GB">
            <a:effectLst/>
          </a:endParaRPr>
        </a:p>
        <a:p>
          <a:r>
            <a:rPr lang="en-GB" sz="1100" b="0" baseline="0">
              <a:solidFill>
                <a:schemeClr val="dk1"/>
              </a:solidFill>
              <a:effectLst/>
              <a:latin typeface="+mn-lt"/>
              <a:ea typeface="+mn-ea"/>
              <a:cs typeface="+mn-cs"/>
            </a:rPr>
            <a:t>-</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Are you interested in providing an aggregated flexibility service in the area?</a:t>
          </a:r>
          <a:endParaRPr lang="en-GB">
            <a:effectLst/>
          </a:endParaRPr>
        </a:p>
      </xdr:txBody>
    </xdr:sp>
    <xdr:clientData/>
  </xdr:twoCellAnchor>
  <xdr:twoCellAnchor>
    <xdr:from>
      <xdr:col>32</xdr:col>
      <xdr:colOff>111927</xdr:colOff>
      <xdr:row>75</xdr:row>
      <xdr:rowOff>145768</xdr:rowOff>
    </xdr:from>
    <xdr:to>
      <xdr:col>41</xdr:col>
      <xdr:colOff>56707</xdr:colOff>
      <xdr:row>141</xdr:row>
      <xdr:rowOff>145480</xdr:rowOff>
    </xdr:to>
    <xdr:sp macro="" textlink="">
      <xdr:nvSpPr>
        <xdr:cNvPr id="15" name="Rectangle 14">
          <a:extLst>
            <a:ext uri="{FF2B5EF4-FFF2-40B4-BE49-F238E27FC236}">
              <a16:creationId xmlns:a16="http://schemas.microsoft.com/office/drawing/2014/main" id="{9DDEAF6B-C558-4A77-B381-4CA79DA802AA}"/>
            </a:ext>
          </a:extLst>
        </xdr:cNvPr>
        <xdr:cNvSpPr/>
      </xdr:nvSpPr>
      <xdr:spPr>
        <a:xfrm>
          <a:off x="21392509" y="13653950"/>
          <a:ext cx="5929943" cy="11886912"/>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Commercial/Industrial</a:t>
          </a:r>
          <a:r>
            <a:rPr lang="en-GB" sz="1400" b="1" baseline="0">
              <a:solidFill>
                <a:schemeClr val="tx1"/>
              </a:solidFill>
            </a:rPr>
            <a:t> disruptive demand &amp; flexibility</a:t>
          </a:r>
          <a:endParaRPr lang="en-GB" sz="1400" b="1">
            <a:solidFill>
              <a:schemeClr val="tx1"/>
            </a:solidFill>
          </a:endParaRPr>
        </a:p>
      </xdr:txBody>
    </xdr:sp>
    <xdr:clientData/>
  </xdr:twoCellAnchor>
  <xdr:twoCellAnchor>
    <xdr:from>
      <xdr:col>15</xdr:col>
      <xdr:colOff>263192</xdr:colOff>
      <xdr:row>59</xdr:row>
      <xdr:rowOff>138370</xdr:rowOff>
    </xdr:from>
    <xdr:to>
      <xdr:col>22</xdr:col>
      <xdr:colOff>196535</xdr:colOff>
      <xdr:row>75</xdr:row>
      <xdr:rowOff>145767</xdr:rowOff>
    </xdr:to>
    <xdr:cxnSp macro="">
      <xdr:nvCxnSpPr>
        <xdr:cNvPr id="17" name="Connector: Elbow 16">
          <a:extLst>
            <a:ext uri="{FF2B5EF4-FFF2-40B4-BE49-F238E27FC236}">
              <a16:creationId xmlns:a16="http://schemas.microsoft.com/office/drawing/2014/main" id="{4C253052-CBB9-4EC4-A951-32EAC54AE179}"/>
            </a:ext>
          </a:extLst>
        </xdr:cNvPr>
        <xdr:cNvCxnSpPr>
          <a:cxnSpLocks/>
          <a:stCxn id="57" idx="1"/>
          <a:endCxn id="349" idx="0"/>
        </xdr:cNvCxnSpPr>
      </xdr:nvCxnSpPr>
      <xdr:spPr>
        <a:xfrm rot="16200000" flipH="1">
          <a:off x="11088128" y="9915143"/>
          <a:ext cx="2889143" cy="4588470"/>
        </a:xfrm>
        <a:prstGeom prst="bentConnector3">
          <a:avLst>
            <a:gd name="adj1" fmla="val 84168"/>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32</xdr:col>
      <xdr:colOff>348885</xdr:colOff>
      <xdr:row>77</xdr:row>
      <xdr:rowOff>118290</xdr:rowOff>
    </xdr:from>
    <xdr:to>
      <xdr:col>40</xdr:col>
      <xdr:colOff>384405</xdr:colOff>
      <xdr:row>83</xdr:row>
      <xdr:rowOff>132153</xdr:rowOff>
    </xdr:to>
    <xdr:sp macro="" textlink="">
      <xdr:nvSpPr>
        <xdr:cNvPr id="18" name="TextBox 17">
          <a:extLst>
            <a:ext uri="{FF2B5EF4-FFF2-40B4-BE49-F238E27FC236}">
              <a16:creationId xmlns:a16="http://schemas.microsoft.com/office/drawing/2014/main" id="{076381F9-402D-40E2-8368-CA170BE940F1}"/>
            </a:ext>
          </a:extLst>
        </xdr:cNvPr>
        <xdr:cNvSpPr txBox="1"/>
      </xdr:nvSpPr>
      <xdr:spPr>
        <a:xfrm>
          <a:off x="21629467" y="13986690"/>
          <a:ext cx="5355665" cy="10945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mn-lt"/>
              <a:ea typeface="+mn-ea"/>
              <a:cs typeface="+mn-cs"/>
            </a:rPr>
            <a:t>Large energy users can provide a significant source of demand-side flexibility if their operational practices allow and if a price incentive is present. Large public EV charging sites are included in this group. </a:t>
          </a:r>
          <a:endParaRPr lang="en-GB">
            <a:effectLst/>
          </a:endParaRPr>
        </a:p>
        <a:p>
          <a:pPr eaLnBrk="1" fontAlgn="auto" latinLnBrk="0" hangingPunct="1"/>
          <a:r>
            <a:rPr lang="en-GB" sz="1100" baseline="0">
              <a:solidFill>
                <a:schemeClr val="dk1"/>
              </a:solidFill>
              <a:effectLst/>
              <a:latin typeface="+mn-lt"/>
              <a:ea typeface="+mn-ea"/>
              <a:cs typeface="+mn-cs"/>
            </a:rPr>
            <a:t>This flexibility can be delivered through a direct contract with the DNO, or through commercial suppliers. If delivered at the appropriate points on the network, this could enable additional generation to connect.  </a:t>
          </a:r>
          <a:endParaRPr lang="en-GB">
            <a:effectLst/>
          </a:endParaRPr>
        </a:p>
      </xdr:txBody>
    </xdr:sp>
    <xdr:clientData/>
  </xdr:twoCellAnchor>
  <xdr:twoCellAnchor>
    <xdr:from>
      <xdr:col>56</xdr:col>
      <xdr:colOff>418317</xdr:colOff>
      <xdr:row>76</xdr:row>
      <xdr:rowOff>150104</xdr:rowOff>
    </xdr:from>
    <xdr:to>
      <xdr:col>62</xdr:col>
      <xdr:colOff>404170</xdr:colOff>
      <xdr:row>93</xdr:row>
      <xdr:rowOff>164903</xdr:rowOff>
    </xdr:to>
    <xdr:sp macro="" textlink="">
      <xdr:nvSpPr>
        <xdr:cNvPr id="19" name="Rectangle 18">
          <a:extLst>
            <a:ext uri="{FF2B5EF4-FFF2-40B4-BE49-F238E27FC236}">
              <a16:creationId xmlns:a16="http://schemas.microsoft.com/office/drawing/2014/main" id="{B3440A8C-8A0F-4AF0-B111-D81F5FEAC517}"/>
            </a:ext>
          </a:extLst>
        </xdr:cNvPr>
        <xdr:cNvSpPr/>
      </xdr:nvSpPr>
      <xdr:spPr>
        <a:xfrm>
          <a:off x="37659335" y="13838395"/>
          <a:ext cx="3975962" cy="3076653"/>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48</xdr:col>
      <xdr:colOff>174208</xdr:colOff>
      <xdr:row>75</xdr:row>
      <xdr:rowOff>145768</xdr:rowOff>
    </xdr:from>
    <xdr:to>
      <xdr:col>57</xdr:col>
      <xdr:colOff>234532</xdr:colOff>
      <xdr:row>146</xdr:row>
      <xdr:rowOff>112889</xdr:rowOff>
    </xdr:to>
    <xdr:sp macro="" textlink="">
      <xdr:nvSpPr>
        <xdr:cNvPr id="367" name="Rectangle 20">
          <a:extLst>
            <a:ext uri="{FF2B5EF4-FFF2-40B4-BE49-F238E27FC236}">
              <a16:creationId xmlns:a16="http://schemas.microsoft.com/office/drawing/2014/main" id="{A0A8F549-CDBB-41F2-AAF2-A34A03EC5CB7}"/>
            </a:ext>
          </a:extLst>
        </xdr:cNvPr>
        <xdr:cNvSpPr/>
      </xdr:nvSpPr>
      <xdr:spPr>
        <a:xfrm>
          <a:off x="32095081" y="13653950"/>
          <a:ext cx="6045487" cy="12754866"/>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Constraint</a:t>
          </a:r>
          <a:r>
            <a:rPr lang="en-GB" sz="1400" b="1" baseline="0">
              <a:solidFill>
                <a:schemeClr val="tx1"/>
              </a:solidFill>
            </a:rPr>
            <a:t> Management Zone</a:t>
          </a:r>
          <a:endParaRPr lang="en-GB" sz="1400" b="1">
            <a:solidFill>
              <a:schemeClr val="tx1"/>
            </a:solidFill>
          </a:endParaRPr>
        </a:p>
      </xdr:txBody>
    </xdr:sp>
    <xdr:clientData/>
  </xdr:twoCellAnchor>
  <xdr:twoCellAnchor>
    <xdr:from>
      <xdr:col>48</xdr:col>
      <xdr:colOff>514123</xdr:colOff>
      <xdr:row>77</xdr:row>
      <xdr:rowOff>119812</xdr:rowOff>
    </xdr:from>
    <xdr:to>
      <xdr:col>56</xdr:col>
      <xdr:colOff>549643</xdr:colOff>
      <xdr:row>85</xdr:row>
      <xdr:rowOff>107049</xdr:rowOff>
    </xdr:to>
    <xdr:sp macro="" textlink="">
      <xdr:nvSpPr>
        <xdr:cNvPr id="22" name="TextBox 21">
          <a:extLst>
            <a:ext uri="{FF2B5EF4-FFF2-40B4-BE49-F238E27FC236}">
              <a16:creationId xmlns:a16="http://schemas.microsoft.com/office/drawing/2014/main" id="{3EE8E6E6-9C21-44CE-BF6B-E0CA08FC97D2}"/>
            </a:ext>
          </a:extLst>
        </xdr:cNvPr>
        <xdr:cNvSpPr txBox="1"/>
      </xdr:nvSpPr>
      <xdr:spPr>
        <a:xfrm>
          <a:off x="32434996" y="13988212"/>
          <a:ext cx="5355665" cy="1428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 Constraint Managed Zone (CMZ) is a geographical region where network requirements are met through the use of flexible services. </a:t>
          </a:r>
          <a:endParaRPr lang="en-GB">
            <a:effectLst/>
          </a:endParaRPr>
        </a:p>
        <a:p>
          <a:r>
            <a:rPr lang="en-GB" sz="1100">
              <a:solidFill>
                <a:schemeClr val="dk1"/>
              </a:solidFill>
              <a:effectLst/>
              <a:latin typeface="+mn-lt"/>
              <a:ea typeface="+mn-ea"/>
              <a:cs typeface="+mn-cs"/>
            </a:rPr>
            <a:t>One way of managing existing generation constraints is a Demand Turn Up (DTU) flexibility service, where aggregated sources of demand, disruptive demand users and battery storage providers are given signals to turn up their demand to utilise excess generation on the networks. </a:t>
          </a:r>
          <a:endParaRPr lang="en-GB">
            <a:effectLst/>
          </a:endParaRPr>
        </a:p>
      </xdr:txBody>
    </xdr:sp>
    <xdr:clientData/>
  </xdr:twoCellAnchor>
  <xdr:twoCellAnchor>
    <xdr:from>
      <xdr:col>32</xdr:col>
      <xdr:colOff>348885</xdr:colOff>
      <xdr:row>85</xdr:row>
      <xdr:rowOff>16692</xdr:rowOff>
    </xdr:from>
    <xdr:to>
      <xdr:col>40</xdr:col>
      <xdr:colOff>384405</xdr:colOff>
      <xdr:row>90</xdr:row>
      <xdr:rowOff>25276</xdr:rowOff>
    </xdr:to>
    <xdr:sp macro="" textlink="">
      <xdr:nvSpPr>
        <xdr:cNvPr id="324" name="TextBox 22">
          <a:extLst>
            <a:ext uri="{FF2B5EF4-FFF2-40B4-BE49-F238E27FC236}">
              <a16:creationId xmlns:a16="http://schemas.microsoft.com/office/drawing/2014/main" id="{AEA32E3E-5DD6-406F-B681-9AC5E52D2535}"/>
            </a:ext>
          </a:extLst>
        </xdr:cNvPr>
        <xdr:cNvSpPr txBox="1"/>
      </xdr:nvSpPr>
      <xdr:spPr>
        <a:xfrm>
          <a:off x="21629467" y="15325965"/>
          <a:ext cx="5355665" cy="909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r>
            <a:rPr lang="en-GB" sz="1100" b="0" i="0" u="none" strike="noStrike" baseline="0">
              <a:solidFill>
                <a:schemeClr val="dk1"/>
              </a:solidFill>
              <a:latin typeface="+mn-lt"/>
              <a:ea typeface="+mn-ea"/>
              <a:cs typeface="+mn-cs"/>
            </a:rPr>
            <a:t>Further analysis is required to understand within-day flexibility potential, but based on existing demand hourly potential to shift is in the region of </a:t>
          </a:r>
          <a:r>
            <a:rPr lang="en-GB" sz="1100" b="1" i="0" u="none" strike="noStrike" baseline="0">
              <a:solidFill>
                <a:schemeClr val="dk1"/>
              </a:solidFill>
              <a:latin typeface="+mn-lt"/>
              <a:ea typeface="+mn-ea"/>
              <a:cs typeface="+mn-cs"/>
            </a:rPr>
            <a:t>1 MW</a:t>
          </a:r>
          <a:r>
            <a:rPr lang="en-GB" sz="1100" b="0" i="0" u="none" strike="noStrike" baseline="0">
              <a:solidFill>
                <a:schemeClr val="dk1"/>
              </a:solidFill>
              <a:latin typeface="+mn-lt"/>
              <a:ea typeface="+mn-ea"/>
              <a:cs typeface="+mn-cs"/>
            </a:rPr>
            <a:t>. 	</a:t>
          </a:r>
        </a:p>
        <a:p>
          <a:endParaRPr lang="en-GB" sz="1100" baseline="0"/>
        </a:p>
        <a:p>
          <a:endParaRPr lang="en-GB" sz="1100" baseline="0"/>
        </a:p>
      </xdr:txBody>
    </xdr:sp>
    <xdr:clientData/>
  </xdr:twoCellAnchor>
  <xdr:twoCellAnchor>
    <xdr:from>
      <xdr:col>32</xdr:col>
      <xdr:colOff>352695</xdr:colOff>
      <xdr:row>91</xdr:row>
      <xdr:rowOff>89924</xdr:rowOff>
    </xdr:from>
    <xdr:to>
      <xdr:col>40</xdr:col>
      <xdr:colOff>388215</xdr:colOff>
      <xdr:row>99</xdr:row>
      <xdr:rowOff>30843</xdr:rowOff>
    </xdr:to>
    <xdr:sp macro="" textlink="">
      <xdr:nvSpPr>
        <xdr:cNvPr id="326" name="TextBox 23">
          <a:extLst>
            <a:ext uri="{FF2B5EF4-FFF2-40B4-BE49-F238E27FC236}">
              <a16:creationId xmlns:a16="http://schemas.microsoft.com/office/drawing/2014/main" id="{D10AA606-B636-4CBF-87D5-9149BFC704B2}"/>
            </a:ext>
          </a:extLst>
        </xdr:cNvPr>
        <xdr:cNvSpPr txBox="1"/>
      </xdr:nvSpPr>
      <xdr:spPr>
        <a:xfrm>
          <a:off x="21633277" y="16479851"/>
          <a:ext cx="5355665" cy="13817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a:t>
          </a:r>
        </a:p>
        <a:p>
          <a:r>
            <a:rPr lang="en-GB" sz="1100" b="0" i="0" u="none" strike="noStrike" baseline="0">
              <a:solidFill>
                <a:schemeClr val="dk1"/>
              </a:solidFill>
              <a:latin typeface="+mn-lt"/>
              <a:ea typeface="+mn-ea"/>
              <a:cs typeface="+mn-cs"/>
            </a:rPr>
            <a:t>Large demand customers could engage either directly to a DTU flexibility tender or through a ToU tariff. Both mechanisms already exist. </a:t>
          </a:r>
        </a:p>
        <a:p>
          <a:r>
            <a:rPr lang="en-GB" sz="1100" b="0" i="0" u="none" strike="noStrike" baseline="0">
              <a:solidFill>
                <a:schemeClr val="dk1"/>
              </a:solidFill>
              <a:latin typeface="+mn-lt"/>
              <a:ea typeface="+mn-ea"/>
              <a:cs typeface="+mn-cs"/>
            </a:rPr>
            <a:t>The development of a mechanism to expedite new demand connections where they are alleviating a generation constraint may be required. However, no new large demand connections were identified within the timescale required.	</a:t>
          </a:r>
        </a:p>
        <a:p>
          <a:endParaRPr lang="en-GB" sz="1100" b="0" i="0" u="none" strike="noStrike" baseline="0">
            <a:solidFill>
              <a:schemeClr val="dk1"/>
            </a:solidFill>
            <a:latin typeface="+mn-lt"/>
            <a:ea typeface="+mn-ea"/>
            <a:cs typeface="+mn-cs"/>
          </a:endParaRPr>
        </a:p>
        <a:p>
          <a:endParaRPr lang="en-GB" sz="1100" b="0" i="0" u="none" strike="noStrike" baseline="0">
            <a:solidFill>
              <a:schemeClr val="dk1"/>
            </a:solidFill>
            <a:latin typeface="+mn-lt"/>
            <a:ea typeface="+mn-ea"/>
            <a:cs typeface="+mn-cs"/>
          </a:endParaRPr>
        </a:p>
        <a:p>
          <a:endParaRPr lang="en-GB" sz="1100" baseline="0"/>
        </a:p>
        <a:p>
          <a:endParaRPr lang="en-GB" sz="1100" baseline="0"/>
        </a:p>
        <a:p>
          <a:endParaRPr lang="en-GB" sz="1100" baseline="0"/>
        </a:p>
      </xdr:txBody>
    </xdr:sp>
    <xdr:clientData/>
  </xdr:twoCellAnchor>
  <xdr:twoCellAnchor>
    <xdr:from>
      <xdr:col>32</xdr:col>
      <xdr:colOff>352695</xdr:colOff>
      <xdr:row>106</xdr:row>
      <xdr:rowOff>149295</xdr:rowOff>
    </xdr:from>
    <xdr:to>
      <xdr:col>40</xdr:col>
      <xdr:colOff>388215</xdr:colOff>
      <xdr:row>113</xdr:row>
      <xdr:rowOff>143798</xdr:rowOff>
    </xdr:to>
    <xdr:sp macro="" textlink="">
      <xdr:nvSpPr>
        <xdr:cNvPr id="328" name="TextBox 24">
          <a:extLst>
            <a:ext uri="{FF2B5EF4-FFF2-40B4-BE49-F238E27FC236}">
              <a16:creationId xmlns:a16="http://schemas.microsoft.com/office/drawing/2014/main" id="{C08D39B8-74A1-4AAE-BBC7-96DB0288BD68}"/>
            </a:ext>
          </a:extLst>
        </xdr:cNvPr>
        <xdr:cNvSpPr txBox="1"/>
      </xdr:nvSpPr>
      <xdr:spPr>
        <a:xfrm>
          <a:off x="21633277" y="19240859"/>
          <a:ext cx="5355665" cy="1255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p>
        <a:p>
          <a:r>
            <a:rPr lang="en-GB" sz="1100" b="0" i="0" u="none" strike="noStrike" baseline="0">
              <a:solidFill>
                <a:schemeClr val="dk1"/>
              </a:solidFill>
              <a:latin typeface="+mn-lt"/>
              <a:ea typeface="+mn-ea"/>
              <a:cs typeface="+mn-cs"/>
            </a:rPr>
            <a:t>For existing demand that is already HH metered, there may be a cost associated with implementing and automating processes of flexibility.</a:t>
          </a:r>
        </a:p>
        <a:p>
          <a:r>
            <a:rPr lang="en-GB" sz="1100" b="0" i="0" u="none" strike="noStrike" baseline="0">
              <a:solidFill>
                <a:schemeClr val="dk1"/>
              </a:solidFill>
              <a:latin typeface="+mn-lt"/>
              <a:ea typeface="+mn-ea"/>
              <a:cs typeface="+mn-cs"/>
            </a:rPr>
            <a:t>For the stimulation of new demand, further research is required to understand the financial model/business case for each demand source.</a:t>
          </a:r>
          <a:endParaRPr lang="en-GB" sz="1100" baseline="0"/>
        </a:p>
      </xdr:txBody>
    </xdr:sp>
    <xdr:clientData/>
  </xdr:twoCellAnchor>
  <xdr:twoCellAnchor>
    <xdr:from>
      <xdr:col>32</xdr:col>
      <xdr:colOff>352695</xdr:colOff>
      <xdr:row>115</xdr:row>
      <xdr:rowOff>28337</xdr:rowOff>
    </xdr:from>
    <xdr:to>
      <xdr:col>40</xdr:col>
      <xdr:colOff>388215</xdr:colOff>
      <xdr:row>121</xdr:row>
      <xdr:rowOff>33906</xdr:rowOff>
    </xdr:to>
    <xdr:sp macro="" textlink="">
      <xdr:nvSpPr>
        <xdr:cNvPr id="331" name="TextBox 25">
          <a:extLst>
            <a:ext uri="{FF2B5EF4-FFF2-40B4-BE49-F238E27FC236}">
              <a16:creationId xmlns:a16="http://schemas.microsoft.com/office/drawing/2014/main" id="{83B69E0D-B595-4E4F-ACCC-DE18EE195C45}"/>
            </a:ext>
          </a:extLst>
        </xdr:cNvPr>
        <xdr:cNvSpPr txBox="1"/>
      </xdr:nvSpPr>
      <xdr:spPr>
        <a:xfrm>
          <a:off x="21633277" y="20740882"/>
          <a:ext cx="5355665" cy="1086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r>
            <a:rPr lang="en-GB" sz="1100" b="0" i="0" u="none" strike="noStrike" baseline="0">
              <a:solidFill>
                <a:schemeClr val="dk1"/>
              </a:solidFill>
              <a:latin typeface="+mn-lt"/>
              <a:ea typeface="+mn-ea"/>
              <a:cs typeface="+mn-cs"/>
            </a:rPr>
            <a:t>No significant regulatory barriers exist to developing this option, but there is also no clear financial incentive for rewarding local consumption of local generation. The cost of energy might also be an inhibiting factor in the rollout of new demand. 	</a:t>
          </a:r>
        </a:p>
      </xdr:txBody>
    </xdr:sp>
    <xdr:clientData/>
  </xdr:twoCellAnchor>
  <xdr:twoCellAnchor>
    <xdr:from>
      <xdr:col>32</xdr:col>
      <xdr:colOff>348885</xdr:colOff>
      <xdr:row>122</xdr:row>
      <xdr:rowOff>106174</xdr:rowOff>
    </xdr:from>
    <xdr:to>
      <xdr:col>40</xdr:col>
      <xdr:colOff>384405</xdr:colOff>
      <xdr:row>129</xdr:row>
      <xdr:rowOff>90996</xdr:rowOff>
    </xdr:to>
    <xdr:sp macro="" textlink="">
      <xdr:nvSpPr>
        <xdr:cNvPr id="336" name="TextBox 26">
          <a:extLst>
            <a:ext uri="{FF2B5EF4-FFF2-40B4-BE49-F238E27FC236}">
              <a16:creationId xmlns:a16="http://schemas.microsoft.com/office/drawing/2014/main" id="{29EDE031-C2B0-453D-AB81-5BBBEB73F698}"/>
            </a:ext>
          </a:extLst>
        </xdr:cNvPr>
        <xdr:cNvSpPr txBox="1"/>
      </xdr:nvSpPr>
      <xdr:spPr>
        <a:xfrm>
          <a:off x="21629467" y="22079483"/>
          <a:ext cx="5355665" cy="12455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r>
            <a:rPr lang="en-GB" sz="1100" b="0" i="0" u="none" strike="noStrike" baseline="0">
              <a:solidFill>
                <a:schemeClr val="dk1"/>
              </a:solidFill>
              <a:latin typeface="+mn-lt"/>
              <a:ea typeface="+mn-ea"/>
              <a:cs typeface="+mn-cs"/>
            </a:rPr>
            <a:t>Significant additional demand in certain areas might lead to demand constraints, depending on where the sites are located relative to the network. Further modelling would be required to explore the optimum location for large centres of demand to support maximising generation headroom.	</a:t>
          </a:r>
        </a:p>
        <a:p>
          <a:endParaRPr lang="en-GB" sz="1100" baseline="0"/>
        </a:p>
        <a:p>
          <a:endParaRPr lang="en-GB" sz="1100" baseline="0"/>
        </a:p>
      </xdr:txBody>
    </xdr:sp>
    <xdr:clientData/>
  </xdr:twoCellAnchor>
  <xdr:twoCellAnchor>
    <xdr:from>
      <xdr:col>32</xdr:col>
      <xdr:colOff>348885</xdr:colOff>
      <xdr:row>130</xdr:row>
      <xdr:rowOff>155644</xdr:rowOff>
    </xdr:from>
    <xdr:to>
      <xdr:col>40</xdr:col>
      <xdr:colOff>384405</xdr:colOff>
      <xdr:row>135</xdr:row>
      <xdr:rowOff>156462</xdr:rowOff>
    </xdr:to>
    <xdr:sp macro="" textlink="">
      <xdr:nvSpPr>
        <xdr:cNvPr id="337" name="TextBox 27">
          <a:extLst>
            <a:ext uri="{FF2B5EF4-FFF2-40B4-BE49-F238E27FC236}">
              <a16:creationId xmlns:a16="http://schemas.microsoft.com/office/drawing/2014/main" id="{E38DB178-A95A-47B2-B40B-B10E0F99EDB3}"/>
            </a:ext>
          </a:extLst>
        </xdr:cNvPr>
        <xdr:cNvSpPr txBox="1"/>
      </xdr:nvSpPr>
      <xdr:spPr>
        <a:xfrm>
          <a:off x="21629467" y="23569826"/>
          <a:ext cx="5355665" cy="901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r>
            <a:rPr lang="en-GB" sz="1100" b="0" i="0" u="none" strike="noStrike" baseline="0">
              <a:solidFill>
                <a:schemeClr val="dk1"/>
              </a:solidFill>
              <a:latin typeface="+mn-lt"/>
              <a:ea typeface="+mn-ea"/>
              <a:cs typeface="+mn-cs"/>
            </a:rPr>
            <a:t>High levels of replicability across GB, depending on potential for disruptive demand development in each area.	</a:t>
          </a:r>
        </a:p>
        <a:p>
          <a:endParaRPr lang="en-GB" sz="1100" baseline="0"/>
        </a:p>
      </xdr:txBody>
    </xdr:sp>
    <xdr:clientData/>
  </xdr:twoCellAnchor>
  <xdr:twoCellAnchor>
    <xdr:from>
      <xdr:col>17</xdr:col>
      <xdr:colOff>551892</xdr:colOff>
      <xdr:row>75</xdr:row>
      <xdr:rowOff>145768</xdr:rowOff>
    </xdr:from>
    <xdr:to>
      <xdr:col>26</xdr:col>
      <xdr:colOff>506196</xdr:colOff>
      <xdr:row>141</xdr:row>
      <xdr:rowOff>171126</xdr:rowOff>
    </xdr:to>
    <xdr:sp macro="" textlink="">
      <xdr:nvSpPr>
        <xdr:cNvPr id="349" name="Rectangle 28">
          <a:extLst>
            <a:ext uri="{FF2B5EF4-FFF2-40B4-BE49-F238E27FC236}">
              <a16:creationId xmlns:a16="http://schemas.microsoft.com/office/drawing/2014/main" id="{C32E7362-1B2C-4317-9A54-F231E45A6BA0}"/>
            </a:ext>
          </a:extLst>
        </xdr:cNvPr>
        <xdr:cNvSpPr/>
      </xdr:nvSpPr>
      <xdr:spPr>
        <a:xfrm>
          <a:off x="11857201" y="13653950"/>
          <a:ext cx="5939468" cy="11912558"/>
        </a:xfrm>
        <a:prstGeom prst="rect">
          <a:avLst/>
        </a:prstGeom>
        <a:solidFill>
          <a:schemeClr val="accent3">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Domestic</a:t>
          </a:r>
          <a:r>
            <a:rPr lang="en-GB" sz="1400" b="1" baseline="0">
              <a:solidFill>
                <a:schemeClr val="tx1"/>
              </a:solidFill>
            </a:rPr>
            <a:t> Flexibility </a:t>
          </a:r>
          <a:endParaRPr lang="en-GB" sz="1400" b="1">
            <a:solidFill>
              <a:schemeClr val="tx1"/>
            </a:solidFill>
          </a:endParaRPr>
        </a:p>
      </xdr:txBody>
    </xdr:sp>
    <xdr:clientData/>
  </xdr:twoCellAnchor>
  <xdr:twoCellAnchor>
    <xdr:from>
      <xdr:col>18</xdr:col>
      <xdr:colOff>178191</xdr:colOff>
      <xdr:row>77</xdr:row>
      <xdr:rowOff>120816</xdr:rowOff>
    </xdr:from>
    <xdr:to>
      <xdr:col>26</xdr:col>
      <xdr:colOff>213711</xdr:colOff>
      <xdr:row>83</xdr:row>
      <xdr:rowOff>107851</xdr:rowOff>
    </xdr:to>
    <xdr:sp macro="" textlink="">
      <xdr:nvSpPr>
        <xdr:cNvPr id="30" name="TextBox 29">
          <a:extLst>
            <a:ext uri="{FF2B5EF4-FFF2-40B4-BE49-F238E27FC236}">
              <a16:creationId xmlns:a16="http://schemas.microsoft.com/office/drawing/2014/main" id="{D2F9D338-5ECC-4576-94BE-53A34CCE777D}"/>
            </a:ext>
          </a:extLst>
        </xdr:cNvPr>
        <xdr:cNvSpPr txBox="1"/>
      </xdr:nvSpPr>
      <xdr:spPr>
        <a:xfrm>
          <a:off x="12148518" y="13989216"/>
          <a:ext cx="5355666" cy="10676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mn-lt"/>
              <a:ea typeface="+mn-ea"/>
              <a:cs typeface="+mn-cs"/>
            </a:rPr>
            <a:t>Aggregated domestic flexibility could enable additional capacity to connect by alleviating specific constraints on the local electricity network. Household EV ownership significantly increases the potential for domestic flexibility and is specifically modelled. Suppliers and EV charging optimisers are already delivering aggregated domestic flexibility to DNOs. </a:t>
          </a:r>
          <a:endParaRPr lang="en-GB">
            <a:effectLst/>
          </a:endParaRPr>
        </a:p>
      </xdr:txBody>
    </xdr:sp>
    <xdr:clientData/>
  </xdr:twoCellAnchor>
  <xdr:twoCellAnchor>
    <xdr:from>
      <xdr:col>18</xdr:col>
      <xdr:colOff>178191</xdr:colOff>
      <xdr:row>84</xdr:row>
      <xdr:rowOff>160958</xdr:rowOff>
    </xdr:from>
    <xdr:to>
      <xdr:col>26</xdr:col>
      <xdr:colOff>213711</xdr:colOff>
      <xdr:row>91</xdr:row>
      <xdr:rowOff>149524</xdr:rowOff>
    </xdr:to>
    <xdr:sp macro="" textlink="">
      <xdr:nvSpPr>
        <xdr:cNvPr id="294" name="TextBox 30">
          <a:extLst>
            <a:ext uri="{FF2B5EF4-FFF2-40B4-BE49-F238E27FC236}">
              <a16:creationId xmlns:a16="http://schemas.microsoft.com/office/drawing/2014/main" id="{C4B8EDDC-4874-4E14-BC45-E64C63DBEB1F}"/>
            </a:ext>
          </a:extLst>
        </xdr:cNvPr>
        <xdr:cNvSpPr txBox="1"/>
      </xdr:nvSpPr>
      <xdr:spPr>
        <a:xfrm>
          <a:off x="12148518" y="15290122"/>
          <a:ext cx="5355666" cy="12493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r>
            <a:rPr lang="en-GB" sz="1100" b="0" i="0" u="none" strike="noStrike" baseline="0">
              <a:solidFill>
                <a:schemeClr val="dk1"/>
              </a:solidFill>
              <a:latin typeface="+mn-lt"/>
              <a:ea typeface="+mn-ea"/>
              <a:cs typeface="+mn-cs"/>
            </a:rPr>
            <a:t>Daily demand: </a:t>
          </a:r>
          <a:r>
            <a:rPr lang="en-GB" sz="1100" b="1" i="0" u="none" strike="noStrike" baseline="0">
              <a:solidFill>
                <a:schemeClr val="dk1"/>
              </a:solidFill>
              <a:latin typeface="+mn-lt"/>
              <a:ea typeface="+mn-ea"/>
              <a:cs typeface="+mn-cs"/>
            </a:rPr>
            <a:t>sub-MW shift in demand</a:t>
          </a:r>
          <a:r>
            <a:rPr lang="en-GB" sz="1100" b="0" i="0" u="none" strike="noStrike" baseline="0">
              <a:solidFill>
                <a:schemeClr val="dk1"/>
              </a:solidFill>
              <a:latin typeface="+mn-lt"/>
              <a:ea typeface="+mn-ea"/>
              <a:cs typeface="+mn-cs"/>
            </a:rPr>
            <a:t>. </a:t>
          </a:r>
        </a:p>
        <a:p>
          <a:r>
            <a:rPr lang="en-GB" sz="1100" b="0" i="0" u="none" strike="noStrike" baseline="0">
              <a:solidFill>
                <a:schemeClr val="dk1"/>
              </a:solidFill>
              <a:latin typeface="+mn-lt"/>
              <a:ea typeface="+mn-ea"/>
              <a:cs typeface="+mn-cs"/>
            </a:rPr>
            <a:t>Weekly shift during a minimum demand day: </a:t>
          </a:r>
          <a:r>
            <a:rPr lang="en-GB" sz="1100" b="1" i="0" u="none" strike="noStrike" baseline="0">
              <a:solidFill>
                <a:schemeClr val="dk1"/>
              </a:solidFill>
              <a:latin typeface="+mn-lt"/>
              <a:ea typeface="+mn-ea"/>
              <a:cs typeface="+mn-cs"/>
            </a:rPr>
            <a:t>6-16 MW of demand turn-up</a:t>
          </a:r>
          <a:r>
            <a:rPr lang="en-GB" sz="1100" b="0" i="0" u="none" strike="noStrike" baseline="0">
              <a:solidFill>
                <a:schemeClr val="dk1"/>
              </a:solidFill>
              <a:latin typeface="+mn-lt"/>
              <a:ea typeface="+mn-ea"/>
              <a:cs typeface="+mn-cs"/>
            </a:rPr>
            <a:t>.</a:t>
          </a:r>
        </a:p>
        <a:p>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Relative to minimum demand on IoW (35-40 MW) this is a significant capacity.</a:t>
          </a:r>
        </a:p>
        <a:p>
          <a:endParaRPr lang="en-GB" sz="1100" baseline="0"/>
        </a:p>
        <a:p>
          <a:endParaRPr lang="en-GB" sz="1100" baseline="0"/>
        </a:p>
        <a:p>
          <a:endParaRPr lang="en-GB" sz="1100" baseline="0"/>
        </a:p>
        <a:p>
          <a:endParaRPr lang="en-GB" sz="1100" baseline="0"/>
        </a:p>
        <a:p>
          <a:endParaRPr lang="en-GB" sz="1100" baseline="0"/>
        </a:p>
      </xdr:txBody>
    </xdr:sp>
    <xdr:clientData/>
  </xdr:twoCellAnchor>
  <xdr:twoCellAnchor>
    <xdr:from>
      <xdr:col>18</xdr:col>
      <xdr:colOff>178191</xdr:colOff>
      <xdr:row>93</xdr:row>
      <xdr:rowOff>22521</xdr:rowOff>
    </xdr:from>
    <xdr:to>
      <xdr:col>26</xdr:col>
      <xdr:colOff>213711</xdr:colOff>
      <xdr:row>102</xdr:row>
      <xdr:rowOff>145222</xdr:rowOff>
    </xdr:to>
    <xdr:sp macro="" textlink="">
      <xdr:nvSpPr>
        <xdr:cNvPr id="302" name="TextBox 31">
          <a:extLst>
            <a:ext uri="{FF2B5EF4-FFF2-40B4-BE49-F238E27FC236}">
              <a16:creationId xmlns:a16="http://schemas.microsoft.com/office/drawing/2014/main" id="{0DE361CD-2653-4FFF-859F-5AF5DB08BC19}"/>
            </a:ext>
          </a:extLst>
        </xdr:cNvPr>
        <xdr:cNvSpPr txBox="1"/>
      </xdr:nvSpPr>
      <xdr:spPr>
        <a:xfrm>
          <a:off x="12148518" y="16772666"/>
          <a:ext cx="5355666" cy="1743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 and Scalability</a:t>
          </a:r>
        </a:p>
        <a:p>
          <a:r>
            <a:rPr lang="en-GB" sz="1100" b="0" i="0" u="none" strike="noStrike" baseline="0">
              <a:solidFill>
                <a:schemeClr val="dk1"/>
              </a:solidFill>
              <a:latin typeface="+mn-lt"/>
              <a:ea typeface="+mn-ea"/>
              <a:cs typeface="+mn-cs"/>
            </a:rPr>
            <a:t>Dynamic tariff propositions already exist including Octopus’ PowerUps, which respond to an existing demand turn-up (DTU) flexibility tender. </a:t>
          </a:r>
        </a:p>
        <a:p>
          <a:r>
            <a:rPr lang="en-GB" sz="1100" b="0" i="0" u="none" strike="noStrike" baseline="0">
              <a:solidFill>
                <a:schemeClr val="dk1"/>
              </a:solidFill>
              <a:latin typeface="+mn-lt"/>
              <a:ea typeface="+mn-ea"/>
              <a:cs typeface="+mn-cs"/>
            </a:rPr>
            <a:t>However, ToU tariffs are not yet widespread and not all suppliers offer them. They are dependent on smart meter uptake.</a:t>
          </a:r>
        </a:p>
        <a:p>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IoW population likely supportive of a local scheme.</a:t>
          </a:r>
        </a:p>
        <a:p>
          <a:r>
            <a:rPr lang="en-GB" sz="1100" b="0" i="0" u="none" strike="noStrike" baseline="0">
              <a:solidFill>
                <a:schemeClr val="dk1"/>
              </a:solidFill>
              <a:latin typeface="+mn-lt"/>
              <a:ea typeface="+mn-ea"/>
              <a:cs typeface="+mn-cs"/>
            </a:rPr>
            <a:t>Good growth potential: EV uptake, smart meter uptake, domestic flexibility growth.	</a:t>
          </a:r>
        </a:p>
        <a:p>
          <a:endParaRPr lang="en-GB" sz="1100" b="0" i="0" u="none" strike="noStrike" baseline="0">
            <a:solidFill>
              <a:schemeClr val="dk1"/>
            </a:solidFill>
            <a:latin typeface="+mn-lt"/>
            <a:ea typeface="+mn-ea"/>
            <a:cs typeface="+mn-cs"/>
          </a:endParaRPr>
        </a:p>
        <a:p>
          <a:endParaRPr lang="en-GB" sz="1100" baseline="0"/>
        </a:p>
      </xdr:txBody>
    </xdr:sp>
    <xdr:clientData/>
  </xdr:twoCellAnchor>
  <xdr:twoCellAnchor>
    <xdr:from>
      <xdr:col>18</xdr:col>
      <xdr:colOff>178191</xdr:colOff>
      <xdr:row>104</xdr:row>
      <xdr:rowOff>18220</xdr:rowOff>
    </xdr:from>
    <xdr:to>
      <xdr:col>26</xdr:col>
      <xdr:colOff>213711</xdr:colOff>
      <xdr:row>111</xdr:row>
      <xdr:rowOff>8448</xdr:rowOff>
    </xdr:to>
    <xdr:sp macro="" textlink="">
      <xdr:nvSpPr>
        <xdr:cNvPr id="305" name="TextBox 32">
          <a:extLst>
            <a:ext uri="{FF2B5EF4-FFF2-40B4-BE49-F238E27FC236}">
              <a16:creationId xmlns:a16="http://schemas.microsoft.com/office/drawing/2014/main" id="{F3D3A381-2CDF-49B2-8C9D-D34D5B651B5F}"/>
            </a:ext>
          </a:extLst>
        </xdr:cNvPr>
        <xdr:cNvSpPr txBox="1"/>
      </xdr:nvSpPr>
      <xdr:spPr>
        <a:xfrm>
          <a:off x="12148518" y="18749565"/>
          <a:ext cx="5355666" cy="1250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No significant cost inhibiting the creation of a mechanism or the provision of special equipment.</a:t>
          </a:r>
        </a:p>
        <a:p>
          <a:r>
            <a:rPr lang="en-GB" sz="1100" b="0" i="0" u="none" strike="noStrike" baseline="0">
              <a:solidFill>
                <a:schemeClr val="dk1"/>
              </a:solidFill>
              <a:latin typeface="+mn-lt"/>
              <a:ea typeface="+mn-ea"/>
              <a:cs typeface="+mn-cs"/>
            </a:rPr>
            <a:t>Further exploration of mechanisms for value creation need to be explored if a DTU flexibility service was not made available. 	</a:t>
          </a:r>
        </a:p>
        <a:p>
          <a:endParaRPr lang="en-GB" sz="1100" baseline="0"/>
        </a:p>
      </xdr:txBody>
    </xdr:sp>
    <xdr:clientData/>
  </xdr:twoCellAnchor>
  <xdr:twoCellAnchor>
    <xdr:from>
      <xdr:col>18</xdr:col>
      <xdr:colOff>178191</xdr:colOff>
      <xdr:row>112</xdr:row>
      <xdr:rowOff>61554</xdr:rowOff>
    </xdr:from>
    <xdr:to>
      <xdr:col>26</xdr:col>
      <xdr:colOff>213711</xdr:colOff>
      <xdr:row>121</xdr:row>
      <xdr:rowOff>106403</xdr:rowOff>
    </xdr:to>
    <xdr:sp macro="" textlink="">
      <xdr:nvSpPr>
        <xdr:cNvPr id="309" name="TextBox 33">
          <a:extLst>
            <a:ext uri="{FF2B5EF4-FFF2-40B4-BE49-F238E27FC236}">
              <a16:creationId xmlns:a16="http://schemas.microsoft.com/office/drawing/2014/main" id="{C6641A9E-6C85-41F1-B85B-F1FC97CEC3A1}"/>
            </a:ext>
          </a:extLst>
        </xdr:cNvPr>
        <xdr:cNvSpPr txBox="1"/>
      </xdr:nvSpPr>
      <xdr:spPr>
        <a:xfrm>
          <a:off x="12148518" y="20233772"/>
          <a:ext cx="5355666" cy="16658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r>
            <a:rPr lang="en-GB" sz="1100" b="0" i="0" u="none" strike="noStrike" baseline="0">
              <a:solidFill>
                <a:schemeClr val="dk1"/>
              </a:solidFill>
              <a:latin typeface="+mn-lt"/>
              <a:ea typeface="+mn-ea"/>
              <a:cs typeface="+mn-cs"/>
            </a:rPr>
            <a:t>No financial incentive for consuming energy locally - suppliers struggle with business model if no DTU service.</a:t>
          </a:r>
        </a:p>
        <a:p>
          <a:r>
            <a:rPr lang="en-GB" sz="1100" b="0" i="0" u="none" strike="noStrike" baseline="0">
              <a:solidFill>
                <a:schemeClr val="dk1"/>
              </a:solidFill>
              <a:latin typeface="+mn-lt"/>
              <a:ea typeface="+mn-ea"/>
              <a:cs typeface="+mn-cs"/>
            </a:rPr>
            <a:t>SSEN planning assumptions are based on defined methodologies. Impact assessment assumptions informing headroom would need to be adjusted, minimum one year's worth of evidence potentially required to give confidence to generators that they can avoid curtailment.	</a:t>
          </a:r>
        </a:p>
      </xdr:txBody>
    </xdr:sp>
    <xdr:clientData/>
  </xdr:twoCellAnchor>
  <xdr:twoCellAnchor>
    <xdr:from>
      <xdr:col>18</xdr:col>
      <xdr:colOff>178191</xdr:colOff>
      <xdr:row>122</xdr:row>
      <xdr:rowOff>159509</xdr:rowOff>
    </xdr:from>
    <xdr:to>
      <xdr:col>26</xdr:col>
      <xdr:colOff>213711</xdr:colOff>
      <xdr:row>128</xdr:row>
      <xdr:rowOff>146491</xdr:rowOff>
    </xdr:to>
    <xdr:sp macro="" textlink="">
      <xdr:nvSpPr>
        <xdr:cNvPr id="312" name="TextBox 34">
          <a:extLst>
            <a:ext uri="{FF2B5EF4-FFF2-40B4-BE49-F238E27FC236}">
              <a16:creationId xmlns:a16="http://schemas.microsoft.com/office/drawing/2014/main" id="{7A62CF7B-481E-4B78-B151-1BC5891BA9A9}"/>
            </a:ext>
          </a:extLst>
        </xdr:cNvPr>
        <xdr:cNvSpPr txBox="1"/>
      </xdr:nvSpPr>
      <xdr:spPr>
        <a:xfrm>
          <a:off x="12148518" y="22132818"/>
          <a:ext cx="5355666" cy="1067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r>
            <a:rPr lang="en-GB" sz="1100" b="0" i="0" u="none" strike="noStrike" baseline="0">
              <a:solidFill>
                <a:schemeClr val="dk1"/>
              </a:solidFill>
              <a:latin typeface="+mn-lt"/>
              <a:ea typeface="+mn-ea"/>
              <a:cs typeface="+mn-cs"/>
            </a:rPr>
            <a:t>Creation of new peak, lack of demand diversity.</a:t>
          </a:r>
        </a:p>
        <a:p>
          <a:r>
            <a:rPr lang="en-GB" sz="1100" b="0" i="0" u="none" strike="noStrike" baseline="0">
              <a:solidFill>
                <a:schemeClr val="dk1"/>
              </a:solidFill>
              <a:latin typeface="+mn-lt"/>
              <a:ea typeface="+mn-ea"/>
              <a:cs typeface="+mn-cs"/>
            </a:rPr>
            <a:t>Customers becoming reliant on cheaper power, which may only be available until reinforcement happens.	</a:t>
          </a:r>
        </a:p>
      </xdr:txBody>
    </xdr:sp>
    <xdr:clientData/>
  </xdr:twoCellAnchor>
  <xdr:twoCellAnchor>
    <xdr:from>
      <xdr:col>18</xdr:col>
      <xdr:colOff>178191</xdr:colOff>
      <xdr:row>130</xdr:row>
      <xdr:rowOff>19488</xdr:rowOff>
    </xdr:from>
    <xdr:to>
      <xdr:col>26</xdr:col>
      <xdr:colOff>213711</xdr:colOff>
      <xdr:row>136</xdr:row>
      <xdr:rowOff>37943</xdr:rowOff>
    </xdr:to>
    <xdr:sp macro="" textlink="">
      <xdr:nvSpPr>
        <xdr:cNvPr id="341" name="TextBox 35">
          <a:extLst>
            <a:ext uri="{FF2B5EF4-FFF2-40B4-BE49-F238E27FC236}">
              <a16:creationId xmlns:a16="http://schemas.microsoft.com/office/drawing/2014/main" id="{5ADD0428-D6CF-4EA3-9925-15C1B7175A6D}"/>
            </a:ext>
          </a:extLst>
        </xdr:cNvPr>
        <xdr:cNvSpPr txBox="1"/>
      </xdr:nvSpPr>
      <xdr:spPr>
        <a:xfrm>
          <a:off x="12148518" y="23433670"/>
          <a:ext cx="5355666" cy="10991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r>
            <a:rPr lang="en-GB" sz="1100" b="0" i="0" u="none" strike="noStrike" baseline="0">
              <a:solidFill>
                <a:schemeClr val="dk1"/>
              </a:solidFill>
              <a:latin typeface="+mn-lt"/>
              <a:ea typeface="+mn-ea"/>
              <a:cs typeface="+mn-cs"/>
            </a:rPr>
            <a:t>If a ToU tariff were to be designed to manage the constraints on the Isle of Wight network and enable additional generation, the approach could be replicated in areas facing similar network constraints. 	</a:t>
          </a:r>
        </a:p>
        <a:p>
          <a:endParaRPr lang="en-GB" sz="1100" baseline="0"/>
        </a:p>
        <a:p>
          <a:endParaRPr lang="en-GB" sz="1100" baseline="0"/>
        </a:p>
      </xdr:txBody>
    </xdr:sp>
    <xdr:clientData/>
  </xdr:twoCellAnchor>
  <xdr:twoCellAnchor>
    <xdr:from>
      <xdr:col>18</xdr:col>
      <xdr:colOff>180224</xdr:colOff>
      <xdr:row>90</xdr:row>
      <xdr:rowOff>53486</xdr:rowOff>
    </xdr:from>
    <xdr:to>
      <xdr:col>19</xdr:col>
      <xdr:colOff>369310</xdr:colOff>
      <xdr:row>91</xdr:row>
      <xdr:rowOff>155253</xdr:rowOff>
    </xdr:to>
    <xdr:sp macro="" textlink="">
      <xdr:nvSpPr>
        <xdr:cNvPr id="295" name="TextBox 38">
          <a:extLst>
            <a:ext uri="{FF2B5EF4-FFF2-40B4-BE49-F238E27FC236}">
              <a16:creationId xmlns:a16="http://schemas.microsoft.com/office/drawing/2014/main" id="{6FD80D1F-106A-456A-9479-42518890F392}"/>
            </a:ext>
          </a:extLst>
        </xdr:cNvPr>
        <xdr:cNvSpPr txBox="1"/>
      </xdr:nvSpPr>
      <xdr:spPr>
        <a:xfrm>
          <a:off x="12150551" y="16263304"/>
          <a:ext cx="854104" cy="281876"/>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18</xdr:col>
      <xdr:colOff>180224</xdr:colOff>
      <xdr:row>101</xdr:row>
      <xdr:rowOff>59870</xdr:rowOff>
    </xdr:from>
    <xdr:to>
      <xdr:col>19</xdr:col>
      <xdr:colOff>369310</xdr:colOff>
      <xdr:row>102</xdr:row>
      <xdr:rowOff>161637</xdr:rowOff>
    </xdr:to>
    <xdr:sp macro="" textlink="">
      <xdr:nvSpPr>
        <xdr:cNvPr id="303" name="TextBox 39">
          <a:extLst>
            <a:ext uri="{FF2B5EF4-FFF2-40B4-BE49-F238E27FC236}">
              <a16:creationId xmlns:a16="http://schemas.microsoft.com/office/drawing/2014/main" id="{10030E1A-443B-43C4-A2AE-9B94DF630E0E}"/>
            </a:ext>
          </a:extLst>
        </xdr:cNvPr>
        <xdr:cNvSpPr txBox="1"/>
      </xdr:nvSpPr>
      <xdr:spPr>
        <a:xfrm>
          <a:off x="12150551" y="18250888"/>
          <a:ext cx="854104" cy="281876"/>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18</xdr:col>
      <xdr:colOff>180224</xdr:colOff>
      <xdr:row>109</xdr:row>
      <xdr:rowOff>105484</xdr:rowOff>
    </xdr:from>
    <xdr:to>
      <xdr:col>19</xdr:col>
      <xdr:colOff>369310</xdr:colOff>
      <xdr:row>111</xdr:row>
      <xdr:rowOff>18483</xdr:rowOff>
    </xdr:to>
    <xdr:sp macro="" textlink="">
      <xdr:nvSpPr>
        <xdr:cNvPr id="306" name="TextBox 40">
          <a:extLst>
            <a:ext uri="{FF2B5EF4-FFF2-40B4-BE49-F238E27FC236}">
              <a16:creationId xmlns:a16="http://schemas.microsoft.com/office/drawing/2014/main" id="{524B116B-73BB-47EE-96CE-9339C35F8363}"/>
            </a:ext>
          </a:extLst>
        </xdr:cNvPr>
        <xdr:cNvSpPr txBox="1"/>
      </xdr:nvSpPr>
      <xdr:spPr>
        <a:xfrm>
          <a:off x="12150551" y="19737375"/>
          <a:ext cx="854104" cy="2732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20</xdr:col>
      <xdr:colOff>189573</xdr:colOff>
      <xdr:row>143</xdr:row>
      <xdr:rowOff>33638</xdr:rowOff>
    </xdr:from>
    <xdr:to>
      <xdr:col>23</xdr:col>
      <xdr:colOff>364213</xdr:colOff>
      <xdr:row>150</xdr:row>
      <xdr:rowOff>71033</xdr:rowOff>
    </xdr:to>
    <xdr:sp macro="" textlink="">
      <xdr:nvSpPr>
        <xdr:cNvPr id="42" name="TextBox 41">
          <a:extLst>
            <a:ext uri="{FF2B5EF4-FFF2-40B4-BE49-F238E27FC236}">
              <a16:creationId xmlns:a16="http://schemas.microsoft.com/office/drawing/2014/main" id="{E3A3424D-EDE8-4EB0-968A-F8EE243CA484}"/>
            </a:ext>
          </a:extLst>
        </xdr:cNvPr>
        <xdr:cNvSpPr txBox="1"/>
      </xdr:nvSpPr>
      <xdr:spPr>
        <a:xfrm>
          <a:off x="13905573" y="25913063"/>
          <a:ext cx="2232040" cy="1304220"/>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Could domestic demand flexibility at certain points of the network enable additional generation to connect?</a:t>
          </a:r>
        </a:p>
      </xdr:txBody>
    </xdr:sp>
    <xdr:clientData/>
  </xdr:twoCellAnchor>
  <xdr:twoCellAnchor>
    <xdr:from>
      <xdr:col>20</xdr:col>
      <xdr:colOff>189573</xdr:colOff>
      <xdr:row>150</xdr:row>
      <xdr:rowOff>134409</xdr:rowOff>
    </xdr:from>
    <xdr:to>
      <xdr:col>23</xdr:col>
      <xdr:colOff>357869</xdr:colOff>
      <xdr:row>152</xdr:row>
      <xdr:rowOff>103986</xdr:rowOff>
    </xdr:to>
    <xdr:sp macro="" textlink="">
      <xdr:nvSpPr>
        <xdr:cNvPr id="43" name="TextBox 42">
          <a:extLst>
            <a:ext uri="{FF2B5EF4-FFF2-40B4-BE49-F238E27FC236}">
              <a16:creationId xmlns:a16="http://schemas.microsoft.com/office/drawing/2014/main" id="{288FB5AC-380D-42A9-8AFE-7C3FED4819B7}"/>
            </a:ext>
          </a:extLst>
        </xdr:cNvPr>
        <xdr:cNvSpPr txBox="1"/>
      </xdr:nvSpPr>
      <xdr:spPr>
        <a:xfrm>
          <a:off x="13905573" y="27280659"/>
          <a:ext cx="2225696" cy="331527"/>
        </a:xfrm>
        <a:prstGeom prst="rect">
          <a:avLst/>
        </a:prstGeom>
        <a:solidFill>
          <a:srgbClr val="92D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34</xdr:col>
      <xdr:colOff>588095</xdr:colOff>
      <xdr:row>143</xdr:row>
      <xdr:rowOff>75292</xdr:rowOff>
    </xdr:from>
    <xdr:to>
      <xdr:col>38</xdr:col>
      <xdr:colOff>54407</xdr:colOff>
      <xdr:row>151</xdr:row>
      <xdr:rowOff>75926</xdr:rowOff>
    </xdr:to>
    <xdr:sp macro="" textlink="">
      <xdr:nvSpPr>
        <xdr:cNvPr id="44" name="TextBox 43">
          <a:extLst>
            <a:ext uri="{FF2B5EF4-FFF2-40B4-BE49-F238E27FC236}">
              <a16:creationId xmlns:a16="http://schemas.microsoft.com/office/drawing/2014/main" id="{7CDB0EAA-05C0-46F5-8FD5-EFF99C99710F}"/>
            </a:ext>
          </a:extLst>
        </xdr:cNvPr>
        <xdr:cNvSpPr txBox="1"/>
      </xdr:nvSpPr>
      <xdr:spPr>
        <a:xfrm>
          <a:off x="23198713" y="25830892"/>
          <a:ext cx="2126385" cy="1441507"/>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400" b="1" baseline="0">
              <a:solidFill>
                <a:schemeClr val="bg1"/>
              </a:solidFill>
              <a:latin typeface="+mn-lt"/>
              <a:ea typeface="+mn-ea"/>
              <a:cs typeface="+mn-cs"/>
            </a:rPr>
            <a:t>Could new &amp; flexible large-scale demand  at certain points of the network enable additional generation to connect?</a:t>
          </a:r>
        </a:p>
      </xdr:txBody>
    </xdr:sp>
    <xdr:clientData/>
  </xdr:twoCellAnchor>
  <xdr:twoCellAnchor>
    <xdr:from>
      <xdr:col>15</xdr:col>
      <xdr:colOff>263191</xdr:colOff>
      <xdr:row>59</xdr:row>
      <xdr:rowOff>138371</xdr:rowOff>
    </xdr:from>
    <xdr:to>
      <xdr:col>36</xdr:col>
      <xdr:colOff>427216</xdr:colOff>
      <xdr:row>75</xdr:row>
      <xdr:rowOff>145768</xdr:rowOff>
    </xdr:to>
    <xdr:cxnSp macro="">
      <xdr:nvCxnSpPr>
        <xdr:cNvPr id="45" name="Connector: Elbow 44">
          <a:extLst>
            <a:ext uri="{FF2B5EF4-FFF2-40B4-BE49-F238E27FC236}">
              <a16:creationId xmlns:a16="http://schemas.microsoft.com/office/drawing/2014/main" id="{2CF31174-F553-49CC-8BFD-4D630771D09D}"/>
            </a:ext>
          </a:extLst>
        </xdr:cNvPr>
        <xdr:cNvCxnSpPr>
          <a:cxnSpLocks/>
          <a:stCxn id="57" idx="1"/>
          <a:endCxn id="15" idx="0"/>
        </xdr:cNvCxnSpPr>
      </xdr:nvCxnSpPr>
      <xdr:spPr>
        <a:xfrm rot="16200000" flipH="1">
          <a:off x="16381605" y="4984482"/>
          <a:ext cx="2902997" cy="14565825"/>
        </a:xfrm>
        <a:prstGeom prst="bentConnector3">
          <a:avLst>
            <a:gd name="adj1" fmla="val 83948"/>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34</xdr:col>
      <xdr:colOff>588095</xdr:colOff>
      <xdr:row>151</xdr:row>
      <xdr:rowOff>132504</xdr:rowOff>
    </xdr:from>
    <xdr:to>
      <xdr:col>38</xdr:col>
      <xdr:colOff>92348</xdr:colOff>
      <xdr:row>153</xdr:row>
      <xdr:rowOff>32558</xdr:rowOff>
    </xdr:to>
    <xdr:sp macro="" textlink="">
      <xdr:nvSpPr>
        <xdr:cNvPr id="46" name="TextBox 45">
          <a:extLst>
            <a:ext uri="{FF2B5EF4-FFF2-40B4-BE49-F238E27FC236}">
              <a16:creationId xmlns:a16="http://schemas.microsoft.com/office/drawing/2014/main" id="{03ED113B-887B-48F1-8EEB-76ABCA426FC2}"/>
            </a:ext>
          </a:extLst>
        </xdr:cNvPr>
        <xdr:cNvSpPr txBox="1"/>
      </xdr:nvSpPr>
      <xdr:spPr>
        <a:xfrm>
          <a:off x="23198713" y="27328977"/>
          <a:ext cx="2164326" cy="260272"/>
        </a:xfrm>
        <a:prstGeom prst="rect">
          <a:avLst/>
        </a:prstGeom>
        <a:solidFill>
          <a:srgbClr val="FFC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51</xdr:col>
      <xdr:colOff>67424</xdr:colOff>
      <xdr:row>155</xdr:row>
      <xdr:rowOff>109348</xdr:rowOff>
    </xdr:from>
    <xdr:to>
      <xdr:col>54</xdr:col>
      <xdr:colOff>247649</xdr:colOff>
      <xdr:row>157</xdr:row>
      <xdr:rowOff>78925</xdr:rowOff>
    </xdr:to>
    <xdr:sp macro="" textlink="">
      <xdr:nvSpPr>
        <xdr:cNvPr id="47" name="TextBox 46">
          <a:extLst>
            <a:ext uri="{FF2B5EF4-FFF2-40B4-BE49-F238E27FC236}">
              <a16:creationId xmlns:a16="http://schemas.microsoft.com/office/drawing/2014/main" id="{E1291234-95B1-4BED-B787-C50551AD3335}"/>
            </a:ext>
          </a:extLst>
        </xdr:cNvPr>
        <xdr:cNvSpPr txBox="1"/>
      </xdr:nvSpPr>
      <xdr:spPr>
        <a:xfrm>
          <a:off x="35043224" y="28160473"/>
          <a:ext cx="2237625" cy="331527"/>
        </a:xfrm>
        <a:prstGeom prst="rect">
          <a:avLst/>
        </a:prstGeom>
        <a:solidFill>
          <a:srgbClr val="92D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48</xdr:col>
      <xdr:colOff>514123</xdr:colOff>
      <xdr:row>87</xdr:row>
      <xdr:rowOff>23802</xdr:rowOff>
    </xdr:from>
    <xdr:to>
      <xdr:col>56</xdr:col>
      <xdr:colOff>549643</xdr:colOff>
      <xdr:row>94</xdr:row>
      <xdr:rowOff>140590</xdr:rowOff>
    </xdr:to>
    <xdr:sp macro="" textlink="">
      <xdr:nvSpPr>
        <xdr:cNvPr id="354" name="TextBox 49">
          <a:extLst>
            <a:ext uri="{FF2B5EF4-FFF2-40B4-BE49-F238E27FC236}">
              <a16:creationId xmlns:a16="http://schemas.microsoft.com/office/drawing/2014/main" id="{A9427AA9-F53C-456A-8DFB-AEC4E3914458}"/>
            </a:ext>
          </a:extLst>
        </xdr:cNvPr>
        <xdr:cNvSpPr txBox="1"/>
      </xdr:nvSpPr>
      <xdr:spPr>
        <a:xfrm>
          <a:off x="32434996" y="15693293"/>
          <a:ext cx="5355665" cy="1377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r>
            <a:rPr lang="en-GB" sz="1100" b="0" i="0" u="none" strike="noStrike" baseline="0">
              <a:solidFill>
                <a:schemeClr val="dk1"/>
              </a:solidFill>
              <a:latin typeface="+mn-lt"/>
              <a:ea typeface="+mn-ea"/>
              <a:cs typeface="+mn-cs"/>
            </a:rPr>
            <a:t>Based on the combined potential impact of the three demand options, a weekly tur- up event could procure in the region of </a:t>
          </a:r>
          <a:r>
            <a:rPr lang="en-GB" sz="1100" b="1" i="0" u="none" strike="noStrike" baseline="0">
              <a:solidFill>
                <a:schemeClr val="dk1"/>
              </a:solidFill>
              <a:latin typeface="+mn-lt"/>
              <a:ea typeface="+mn-ea"/>
              <a:cs typeface="+mn-cs"/>
            </a:rPr>
            <a:t>20-30 MW </a:t>
          </a:r>
          <a:r>
            <a:rPr lang="en-GB" sz="1100" b="0" i="0" u="none" strike="noStrike" baseline="0">
              <a:solidFill>
                <a:schemeClr val="dk1"/>
              </a:solidFill>
              <a:latin typeface="+mn-lt"/>
              <a:ea typeface="+mn-ea"/>
              <a:cs typeface="+mn-cs"/>
            </a:rPr>
            <a:t>of flexibility. Further analysis is required to define this. </a:t>
          </a:r>
        </a:p>
        <a:p>
          <a:r>
            <a:rPr lang="en-GB" sz="1100" b="0" i="0" u="none" strike="noStrike" baseline="0">
              <a:solidFill>
                <a:schemeClr val="dk1"/>
              </a:solidFill>
              <a:latin typeface="+mn-lt"/>
              <a:ea typeface="+mn-ea"/>
              <a:cs typeface="+mn-cs"/>
            </a:rPr>
            <a:t>Dispatch data from UKPNs DTU service highlight issues of repeatability, with the same result not being obtained on a daily basis.	</a:t>
          </a:r>
        </a:p>
        <a:p>
          <a:endParaRPr lang="en-GB" sz="1100" baseline="0"/>
        </a:p>
        <a:p>
          <a:endParaRPr lang="en-GB" sz="1100" baseline="0"/>
        </a:p>
      </xdr:txBody>
    </xdr:sp>
    <xdr:clientData/>
  </xdr:twoCellAnchor>
  <xdr:twoCellAnchor>
    <xdr:from>
      <xdr:col>48</xdr:col>
      <xdr:colOff>514123</xdr:colOff>
      <xdr:row>96</xdr:row>
      <xdr:rowOff>57343</xdr:rowOff>
    </xdr:from>
    <xdr:to>
      <xdr:col>56</xdr:col>
      <xdr:colOff>549643</xdr:colOff>
      <xdr:row>108</xdr:row>
      <xdr:rowOff>146098</xdr:rowOff>
    </xdr:to>
    <xdr:sp macro="" textlink="">
      <xdr:nvSpPr>
        <xdr:cNvPr id="355" name="TextBox 50">
          <a:extLst>
            <a:ext uri="{FF2B5EF4-FFF2-40B4-BE49-F238E27FC236}">
              <a16:creationId xmlns:a16="http://schemas.microsoft.com/office/drawing/2014/main" id="{DFEC83D5-9956-41A8-A57E-00B11B896504}"/>
            </a:ext>
          </a:extLst>
        </xdr:cNvPr>
        <xdr:cNvSpPr txBox="1"/>
      </xdr:nvSpPr>
      <xdr:spPr>
        <a:xfrm>
          <a:off x="32434996" y="17347816"/>
          <a:ext cx="5355665" cy="22500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 and scalability</a:t>
          </a:r>
        </a:p>
        <a:p>
          <a:r>
            <a:rPr lang="en-GB" sz="1100" b="0" i="0" u="none" strike="noStrike" baseline="0">
              <a:solidFill>
                <a:schemeClr val="dk1"/>
              </a:solidFill>
              <a:latin typeface="+mn-lt"/>
              <a:ea typeface="+mn-ea"/>
              <a:cs typeface="+mn-cs"/>
            </a:rPr>
            <a:t>Can be provided though existing flexibility service platforms and normal tender and procurement rounds, although the development and roll-out of a new product for SSEN would not be insignificant. Would also require integration with the ANM system.</a:t>
          </a:r>
          <a:endParaRPr lang="en-GB" sz="1100" baseline="0"/>
        </a:p>
        <a:p>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IoW population likely supportive of a local scheme.</a:t>
          </a:r>
        </a:p>
        <a:p>
          <a:r>
            <a:rPr lang="en-GB" sz="1100" b="0" i="0" u="none" strike="noStrike" baseline="0">
              <a:solidFill>
                <a:schemeClr val="dk1"/>
              </a:solidFill>
              <a:latin typeface="+mn-lt"/>
              <a:ea typeface="+mn-ea"/>
              <a:cs typeface="+mn-cs"/>
            </a:rPr>
            <a:t>Good growth potential: EV uptake, smart meter uptake, domestic flexibility growth.</a:t>
          </a:r>
        </a:p>
        <a:p>
          <a:r>
            <a:rPr lang="en-GB" sz="1100" b="0" i="0" u="none" strike="noStrike" baseline="0">
              <a:solidFill>
                <a:schemeClr val="dk1"/>
              </a:solidFill>
              <a:latin typeface="+mn-lt"/>
              <a:ea typeface="+mn-ea"/>
              <a:cs typeface="+mn-cs"/>
            </a:rPr>
            <a:t>Stakeholder engagement suggests contracting directly with DNO could be an interesting proposition and there is potential to grow the market. Creation of a DTU service may create an incentive for new demand creation.	</a:t>
          </a:r>
        </a:p>
        <a:p>
          <a:endParaRPr lang="en-GB" sz="1100" baseline="0"/>
        </a:p>
        <a:p>
          <a:endParaRPr lang="en-GB" sz="1100" baseline="0"/>
        </a:p>
      </xdr:txBody>
    </xdr:sp>
    <xdr:clientData/>
  </xdr:twoCellAnchor>
  <xdr:twoCellAnchor>
    <xdr:from>
      <xdr:col>48</xdr:col>
      <xdr:colOff>514123</xdr:colOff>
      <xdr:row>110</xdr:row>
      <xdr:rowOff>62851</xdr:rowOff>
    </xdr:from>
    <xdr:to>
      <xdr:col>56</xdr:col>
      <xdr:colOff>549643</xdr:colOff>
      <xdr:row>118</xdr:row>
      <xdr:rowOff>640</xdr:rowOff>
    </xdr:to>
    <xdr:sp macro="" textlink="">
      <xdr:nvSpPr>
        <xdr:cNvPr id="398" name="TextBox 51">
          <a:extLst>
            <a:ext uri="{FF2B5EF4-FFF2-40B4-BE49-F238E27FC236}">
              <a16:creationId xmlns:a16="http://schemas.microsoft.com/office/drawing/2014/main" id="{47FD3F92-173A-4860-AAC7-D65CB469E27E}"/>
            </a:ext>
          </a:extLst>
        </xdr:cNvPr>
        <xdr:cNvSpPr txBox="1"/>
      </xdr:nvSpPr>
      <xdr:spPr>
        <a:xfrm>
          <a:off x="32434996" y="19874851"/>
          <a:ext cx="5355665" cy="13786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p>
        <a:p>
          <a:r>
            <a:rPr lang="en-GB" sz="1100" b="0" i="0" u="none" strike="noStrike" baseline="0">
              <a:solidFill>
                <a:schemeClr val="dk1"/>
              </a:solidFill>
              <a:latin typeface="+mn-lt"/>
              <a:ea typeface="+mn-ea"/>
              <a:cs typeface="+mn-cs"/>
            </a:rPr>
            <a:t>Demand turn-up utilisation costs, according to UKPN, are £161-500 /MWh. Availability price is £5-150 /MW/hr. According to UKPN flex data, average delivery price was £463 /MWh. </a:t>
          </a:r>
        </a:p>
        <a:p>
          <a:r>
            <a:rPr lang="en-GB" sz="1100" b="0" i="0" u="none" strike="noStrike" baseline="0">
              <a:solidFill>
                <a:schemeClr val="dk1"/>
              </a:solidFill>
              <a:latin typeface="+mn-lt"/>
              <a:ea typeface="+mn-ea"/>
              <a:cs typeface="+mn-cs"/>
            </a:rPr>
            <a:t>Further investigation required, including a CBA for the IoW to identify a price for DTU and whether this provides enough of an incentive for demand shift.	</a:t>
          </a:r>
        </a:p>
        <a:p>
          <a:endParaRPr lang="en-GB" sz="1100" baseline="0"/>
        </a:p>
      </xdr:txBody>
    </xdr:sp>
    <xdr:clientData/>
  </xdr:twoCellAnchor>
  <xdr:twoCellAnchor>
    <xdr:from>
      <xdr:col>48</xdr:col>
      <xdr:colOff>514123</xdr:colOff>
      <xdr:row>119</xdr:row>
      <xdr:rowOff>97502</xdr:rowOff>
    </xdr:from>
    <xdr:to>
      <xdr:col>56</xdr:col>
      <xdr:colOff>549643</xdr:colOff>
      <xdr:row>124</xdr:row>
      <xdr:rowOff>102287</xdr:rowOff>
    </xdr:to>
    <xdr:sp macro="" textlink="">
      <xdr:nvSpPr>
        <xdr:cNvPr id="400" name="TextBox 52">
          <a:extLst>
            <a:ext uri="{FF2B5EF4-FFF2-40B4-BE49-F238E27FC236}">
              <a16:creationId xmlns:a16="http://schemas.microsoft.com/office/drawing/2014/main" id="{23674668-E9D9-498A-A38D-E95725943E6D}"/>
            </a:ext>
          </a:extLst>
        </xdr:cNvPr>
        <xdr:cNvSpPr txBox="1"/>
      </xdr:nvSpPr>
      <xdr:spPr>
        <a:xfrm>
          <a:off x="32434996" y="21530484"/>
          <a:ext cx="5355665" cy="905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r>
            <a:rPr lang="en-GB" sz="1100" b="0" i="0" u="none" strike="noStrike" baseline="0">
              <a:solidFill>
                <a:schemeClr val="dk1"/>
              </a:solidFill>
              <a:latin typeface="+mn-lt"/>
              <a:ea typeface="+mn-ea"/>
              <a:cs typeface="+mn-cs"/>
            </a:rPr>
            <a:t>No specific changes required - UKPN is already taking this approach with successful outcomes. 	</a:t>
          </a:r>
        </a:p>
        <a:p>
          <a:endParaRPr lang="en-GB" sz="1100" baseline="0"/>
        </a:p>
        <a:p>
          <a:endParaRPr lang="en-GB" sz="1100" baseline="0"/>
        </a:p>
      </xdr:txBody>
    </xdr:sp>
    <xdr:clientData/>
  </xdr:twoCellAnchor>
  <xdr:twoCellAnchor>
    <xdr:from>
      <xdr:col>48</xdr:col>
      <xdr:colOff>514123</xdr:colOff>
      <xdr:row>133</xdr:row>
      <xdr:rowOff>99044</xdr:rowOff>
    </xdr:from>
    <xdr:to>
      <xdr:col>56</xdr:col>
      <xdr:colOff>549643</xdr:colOff>
      <xdr:row>138</xdr:row>
      <xdr:rowOff>113005</xdr:rowOff>
    </xdr:to>
    <xdr:sp macro="" textlink="">
      <xdr:nvSpPr>
        <xdr:cNvPr id="403" name="TextBox 53">
          <a:extLst>
            <a:ext uri="{FF2B5EF4-FFF2-40B4-BE49-F238E27FC236}">
              <a16:creationId xmlns:a16="http://schemas.microsoft.com/office/drawing/2014/main" id="{2832694D-C0BB-4741-8FB7-3505E4BE1C42}"/>
            </a:ext>
          </a:extLst>
        </xdr:cNvPr>
        <xdr:cNvSpPr txBox="1"/>
      </xdr:nvSpPr>
      <xdr:spPr>
        <a:xfrm>
          <a:off x="32434996" y="24053553"/>
          <a:ext cx="5355665" cy="914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r>
            <a:rPr lang="en-GB" sz="1100" b="0" i="0" u="none" strike="noStrike" baseline="0">
              <a:solidFill>
                <a:schemeClr val="dk1"/>
              </a:solidFill>
              <a:latin typeface="+mn-lt"/>
              <a:ea typeface="+mn-ea"/>
              <a:cs typeface="+mn-cs"/>
            </a:rPr>
            <a:t>Good replicability potential across the network – other DNOs are already developing flexibility offerings. 	</a:t>
          </a:r>
        </a:p>
        <a:p>
          <a:endParaRPr lang="en-GB" sz="1100" baseline="0"/>
        </a:p>
        <a:p>
          <a:endParaRPr lang="en-GB" sz="1100" baseline="0"/>
        </a:p>
      </xdr:txBody>
    </xdr:sp>
    <xdr:clientData/>
  </xdr:twoCellAnchor>
  <xdr:twoCellAnchor>
    <xdr:from>
      <xdr:col>14</xdr:col>
      <xdr:colOff>204893</xdr:colOff>
      <xdr:row>58</xdr:row>
      <xdr:rowOff>14032</xdr:rowOff>
    </xdr:from>
    <xdr:to>
      <xdr:col>16</xdr:col>
      <xdr:colOff>321491</xdr:colOff>
      <xdr:row>59</xdr:row>
      <xdr:rowOff>138371</xdr:rowOff>
    </xdr:to>
    <xdr:sp macro="" textlink="">
      <xdr:nvSpPr>
        <xdr:cNvPr id="57" name="Right Brace 56">
          <a:extLst>
            <a:ext uri="{FF2B5EF4-FFF2-40B4-BE49-F238E27FC236}">
              <a16:creationId xmlns:a16="http://schemas.microsoft.com/office/drawing/2014/main" id="{D760C7B7-F762-4B15-9FAC-8F5B1C387F5D}"/>
            </a:ext>
          </a:extLst>
        </xdr:cNvPr>
        <xdr:cNvSpPr/>
      </xdr:nvSpPr>
      <xdr:spPr>
        <a:xfrm rot="5400000">
          <a:off x="10171792" y="9600053"/>
          <a:ext cx="299599" cy="1457718"/>
        </a:xfrm>
        <a:prstGeom prst="rightBrace">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xdr:col>
      <xdr:colOff>49213</xdr:colOff>
      <xdr:row>47</xdr:row>
      <xdr:rowOff>106382</xdr:rowOff>
    </xdr:from>
    <xdr:to>
      <xdr:col>6</xdr:col>
      <xdr:colOff>423408</xdr:colOff>
      <xdr:row>58</xdr:row>
      <xdr:rowOff>74950</xdr:rowOff>
    </xdr:to>
    <xdr:sp macro="" textlink="">
      <xdr:nvSpPr>
        <xdr:cNvPr id="58" name="TextBox 57">
          <a:extLst>
            <a:ext uri="{FF2B5EF4-FFF2-40B4-BE49-F238E27FC236}">
              <a16:creationId xmlns:a16="http://schemas.microsoft.com/office/drawing/2014/main" id="{95F49745-3948-4894-8609-88E63FD49ED5}"/>
            </a:ext>
          </a:extLst>
        </xdr:cNvPr>
        <xdr:cNvSpPr txBox="1"/>
      </xdr:nvSpPr>
      <xdr:spPr>
        <a:xfrm>
          <a:off x="1390333" y="8343602"/>
          <a:ext cx="3056435" cy="18964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Define an options shortlist:</a:t>
          </a:r>
          <a:endParaRPr lang="en-GB" sz="1100" i="1" baseline="0"/>
        </a:p>
        <a:p>
          <a:r>
            <a:rPr lang="en-GB" sz="1100" i="1" baseline="0">
              <a:solidFill>
                <a:schemeClr val="dk1"/>
              </a:solidFill>
              <a:effectLst/>
              <a:latin typeface="+mn-lt"/>
              <a:ea typeface="+mn-ea"/>
              <a:cs typeface="+mn-cs"/>
            </a:rPr>
            <a:t>This should include solutions at all scales and from both demand and generation sides, from aggregated small-scale flexibility to contractual arrangements with large generators. The detail of the counterfactual 'do-nothing' approach also needs to be considered.</a:t>
          </a:r>
          <a:endParaRPr lang="en-GB">
            <a:effectLst/>
          </a:endParaRPr>
        </a:p>
        <a:p>
          <a:endParaRPr lang="en-GB" sz="1100" i="1" baseline="0"/>
        </a:p>
      </xdr:txBody>
    </xdr:sp>
    <xdr:clientData/>
  </xdr:twoCellAnchor>
  <xdr:twoCellAnchor>
    <xdr:from>
      <xdr:col>18</xdr:col>
      <xdr:colOff>64060</xdr:colOff>
      <xdr:row>48</xdr:row>
      <xdr:rowOff>124691</xdr:rowOff>
    </xdr:from>
    <xdr:to>
      <xdr:col>20</xdr:col>
      <xdr:colOff>174023</xdr:colOff>
      <xdr:row>56</xdr:row>
      <xdr:rowOff>15818</xdr:rowOff>
    </xdr:to>
    <xdr:sp macro="" textlink="">
      <xdr:nvSpPr>
        <xdr:cNvPr id="59" name="TextBox 58">
          <a:extLst>
            <a:ext uri="{FF2B5EF4-FFF2-40B4-BE49-F238E27FC236}">
              <a16:creationId xmlns:a16="http://schemas.microsoft.com/office/drawing/2014/main" id="{3A7434BC-4362-4771-A9F4-CAC0368CB95F}"/>
            </a:ext>
          </a:extLst>
        </xdr:cNvPr>
        <xdr:cNvSpPr txBox="1"/>
      </xdr:nvSpPr>
      <xdr:spPr>
        <a:xfrm>
          <a:off x="12034387" y="8769927"/>
          <a:ext cx="1440000" cy="1332000"/>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3. Could a Constraint Management Zone (CMZ) enable additional generation to connect?</a:t>
          </a:r>
        </a:p>
      </xdr:txBody>
    </xdr:sp>
    <xdr:clientData/>
  </xdr:twoCellAnchor>
  <xdr:twoCellAnchor>
    <xdr:from>
      <xdr:col>12</xdr:col>
      <xdr:colOff>564803</xdr:colOff>
      <xdr:row>48</xdr:row>
      <xdr:rowOff>124691</xdr:rowOff>
    </xdr:from>
    <xdr:to>
      <xdr:col>15</xdr:col>
      <xdr:colOff>9748</xdr:colOff>
      <xdr:row>56</xdr:row>
      <xdr:rowOff>15818</xdr:rowOff>
    </xdr:to>
    <xdr:sp macro="" textlink="">
      <xdr:nvSpPr>
        <xdr:cNvPr id="60" name="TextBox 59">
          <a:extLst>
            <a:ext uri="{FF2B5EF4-FFF2-40B4-BE49-F238E27FC236}">
              <a16:creationId xmlns:a16="http://schemas.microsoft.com/office/drawing/2014/main" id="{1FBCAA30-84DA-434B-9338-AB0E817A27D8}"/>
            </a:ext>
          </a:extLst>
        </xdr:cNvPr>
        <xdr:cNvSpPr txBox="1"/>
      </xdr:nvSpPr>
      <xdr:spPr>
        <a:xfrm>
          <a:off x="8545021" y="8769927"/>
          <a:ext cx="1440000" cy="1332000"/>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1. Could domestic demand flexibility at certain points of the network enable additional generation to connect?</a:t>
          </a:r>
        </a:p>
      </xdr:txBody>
    </xdr:sp>
    <xdr:clientData/>
  </xdr:twoCellAnchor>
  <xdr:twoCellAnchor>
    <xdr:from>
      <xdr:col>15</xdr:col>
      <xdr:colOff>314431</xdr:colOff>
      <xdr:row>48</xdr:row>
      <xdr:rowOff>124690</xdr:rowOff>
    </xdr:from>
    <xdr:to>
      <xdr:col>17</xdr:col>
      <xdr:colOff>424395</xdr:colOff>
      <xdr:row>56</xdr:row>
      <xdr:rowOff>15817</xdr:rowOff>
    </xdr:to>
    <xdr:sp macro="" textlink="">
      <xdr:nvSpPr>
        <xdr:cNvPr id="61" name="TextBox 60">
          <a:extLst>
            <a:ext uri="{FF2B5EF4-FFF2-40B4-BE49-F238E27FC236}">
              <a16:creationId xmlns:a16="http://schemas.microsoft.com/office/drawing/2014/main" id="{07E1A65A-40D4-4969-B830-3585CB131A3B}"/>
            </a:ext>
          </a:extLst>
        </xdr:cNvPr>
        <xdr:cNvSpPr txBox="1"/>
      </xdr:nvSpPr>
      <xdr:spPr>
        <a:xfrm>
          <a:off x="10289704" y="8769926"/>
          <a:ext cx="1440000" cy="1332000"/>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2. Could new &amp; flexible large-scale demand  at certain points of the network enable additional generation to connect?</a:t>
          </a:r>
        </a:p>
      </xdr:txBody>
    </xdr:sp>
    <xdr:clientData/>
  </xdr:twoCellAnchor>
  <xdr:twoCellAnchor>
    <xdr:from>
      <xdr:col>20</xdr:col>
      <xdr:colOff>478706</xdr:colOff>
      <xdr:row>48</xdr:row>
      <xdr:rowOff>124691</xdr:rowOff>
    </xdr:from>
    <xdr:to>
      <xdr:col>23</xdr:col>
      <xdr:colOff>163212</xdr:colOff>
      <xdr:row>56</xdr:row>
      <xdr:rowOff>15818</xdr:rowOff>
    </xdr:to>
    <xdr:sp macro="" textlink="">
      <xdr:nvSpPr>
        <xdr:cNvPr id="62" name="TextBox 61">
          <a:extLst>
            <a:ext uri="{FF2B5EF4-FFF2-40B4-BE49-F238E27FC236}">
              <a16:creationId xmlns:a16="http://schemas.microsoft.com/office/drawing/2014/main" id="{84666BEF-9FBB-4E91-9B6F-6FC267B3BC6C}"/>
            </a:ext>
          </a:extLst>
        </xdr:cNvPr>
        <xdr:cNvSpPr txBox="1"/>
      </xdr:nvSpPr>
      <xdr:spPr>
        <a:xfrm>
          <a:off x="13779070" y="8769927"/>
          <a:ext cx="1679560" cy="1332000"/>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4. Could implementation or modification of an Active Network Management (ANM) system and connections agreements enable additional generation to connect?</a:t>
          </a:r>
        </a:p>
      </xdr:txBody>
    </xdr:sp>
    <xdr:clientData/>
  </xdr:twoCellAnchor>
  <xdr:twoCellAnchor>
    <xdr:from>
      <xdr:col>23</xdr:col>
      <xdr:colOff>467894</xdr:colOff>
      <xdr:row>48</xdr:row>
      <xdr:rowOff>124690</xdr:rowOff>
    </xdr:from>
    <xdr:to>
      <xdr:col>25</xdr:col>
      <xdr:colOff>577857</xdr:colOff>
      <xdr:row>56</xdr:row>
      <xdr:rowOff>15817</xdr:rowOff>
    </xdr:to>
    <xdr:sp macro="" textlink="">
      <xdr:nvSpPr>
        <xdr:cNvPr id="63" name="TextBox 62">
          <a:extLst>
            <a:ext uri="{FF2B5EF4-FFF2-40B4-BE49-F238E27FC236}">
              <a16:creationId xmlns:a16="http://schemas.microsoft.com/office/drawing/2014/main" id="{C6AFF874-33A0-4ABE-84BD-8BFB3CBC4482}"/>
            </a:ext>
          </a:extLst>
        </xdr:cNvPr>
        <xdr:cNvSpPr txBox="1"/>
      </xdr:nvSpPr>
      <xdr:spPr>
        <a:xfrm>
          <a:off x="15763312" y="8769926"/>
          <a:ext cx="1440000" cy="1332000"/>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5. Could Secondary Trading enable additional generation to connect?</a:t>
          </a:r>
        </a:p>
      </xdr:txBody>
    </xdr:sp>
    <xdr:clientData/>
  </xdr:twoCellAnchor>
  <xdr:twoCellAnchor>
    <xdr:from>
      <xdr:col>10</xdr:col>
      <xdr:colOff>120316</xdr:colOff>
      <xdr:row>49</xdr:row>
      <xdr:rowOff>128157</xdr:rowOff>
    </xdr:from>
    <xdr:to>
      <xdr:col>12</xdr:col>
      <xdr:colOff>307093</xdr:colOff>
      <xdr:row>56</xdr:row>
      <xdr:rowOff>0</xdr:rowOff>
    </xdr:to>
    <xdr:sp macro="" textlink="">
      <xdr:nvSpPr>
        <xdr:cNvPr id="66" name="TextBox 65">
          <a:extLst>
            <a:ext uri="{FF2B5EF4-FFF2-40B4-BE49-F238E27FC236}">
              <a16:creationId xmlns:a16="http://schemas.microsoft.com/office/drawing/2014/main" id="{C5AAFEB2-EE72-4329-B91D-9FB8D98C9D52}"/>
            </a:ext>
          </a:extLst>
        </xdr:cNvPr>
        <xdr:cNvSpPr txBox="1"/>
      </xdr:nvSpPr>
      <xdr:spPr>
        <a:xfrm>
          <a:off x="6825916" y="8715897"/>
          <a:ext cx="1527897" cy="1098663"/>
        </a:xfrm>
        <a:prstGeom prst="rect">
          <a:avLst/>
        </a:prstGeom>
        <a:solidFill>
          <a:schemeClr val="accent3">
            <a:alpha val="43137"/>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baseline="0">
              <a:solidFill>
                <a:sysClr val="windowText" lastClr="000000"/>
              </a:solidFill>
              <a:latin typeface="+mn-lt"/>
              <a:ea typeface="+mn-ea"/>
              <a:cs typeface="+mn-cs"/>
            </a:rPr>
            <a:t>0. COUTERFACTUAL </a:t>
          </a:r>
        </a:p>
        <a:p>
          <a:pPr marL="0" indent="0" algn="l"/>
          <a:endParaRPr lang="en-GB" sz="1050" b="1" baseline="0">
            <a:solidFill>
              <a:sysClr val="windowText" lastClr="000000"/>
            </a:solidFill>
            <a:latin typeface="+mn-lt"/>
            <a:ea typeface="+mn-ea"/>
            <a:cs typeface="+mn-cs"/>
          </a:endParaRPr>
        </a:p>
        <a:p>
          <a:pPr marL="0" indent="0" algn="l"/>
          <a:r>
            <a:rPr lang="en-GB" sz="1050" b="1" baseline="0">
              <a:solidFill>
                <a:sysClr val="windowText" lastClr="000000"/>
              </a:solidFill>
              <a:latin typeface="+mn-lt"/>
              <a:ea typeface="+mn-ea"/>
              <a:cs typeface="+mn-cs"/>
            </a:rPr>
            <a:t>Wait for network reinforcement</a:t>
          </a:r>
        </a:p>
      </xdr:txBody>
    </xdr:sp>
    <xdr:clientData/>
  </xdr:twoCellAnchor>
  <xdr:twoCellAnchor>
    <xdr:from>
      <xdr:col>1</xdr:col>
      <xdr:colOff>659169</xdr:colOff>
      <xdr:row>45</xdr:row>
      <xdr:rowOff>104824</xdr:rowOff>
    </xdr:from>
    <xdr:to>
      <xdr:col>9</xdr:col>
      <xdr:colOff>90512</xdr:colOff>
      <xdr:row>47</xdr:row>
      <xdr:rowOff>37478</xdr:rowOff>
    </xdr:to>
    <xdr:sp macro="" textlink="">
      <xdr:nvSpPr>
        <xdr:cNvPr id="67" name="Right Brace 66">
          <a:extLst>
            <a:ext uri="{FF2B5EF4-FFF2-40B4-BE49-F238E27FC236}">
              <a16:creationId xmlns:a16="http://schemas.microsoft.com/office/drawing/2014/main" id="{1A1BDC80-EC36-43B1-829D-4D27F3F41D44}"/>
            </a:ext>
          </a:extLst>
        </xdr:cNvPr>
        <xdr:cNvSpPr/>
      </xdr:nvSpPr>
      <xdr:spPr>
        <a:xfrm rot="5400000">
          <a:off x="3586054" y="5735199"/>
          <a:ext cx="283174" cy="4795823"/>
        </a:xfrm>
        <a:prstGeom prst="rightBrace">
          <a:avLst>
            <a:gd name="adj1" fmla="val 8333"/>
            <a:gd name="adj2" fmla="val 74826"/>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19</xdr:col>
      <xdr:colOff>295908</xdr:colOff>
      <xdr:row>57</xdr:row>
      <xdr:rowOff>149147</xdr:rowOff>
    </xdr:from>
    <xdr:to>
      <xdr:col>24</xdr:col>
      <xdr:colOff>522327</xdr:colOff>
      <xdr:row>59</xdr:row>
      <xdr:rowOff>137497</xdr:rowOff>
    </xdr:to>
    <xdr:sp macro="" textlink="">
      <xdr:nvSpPr>
        <xdr:cNvPr id="68" name="Right Brace 67">
          <a:extLst>
            <a:ext uri="{FF2B5EF4-FFF2-40B4-BE49-F238E27FC236}">
              <a16:creationId xmlns:a16="http://schemas.microsoft.com/office/drawing/2014/main" id="{358689BE-47DF-41DC-84E5-D672D18C35B4}"/>
            </a:ext>
          </a:extLst>
        </xdr:cNvPr>
        <xdr:cNvSpPr/>
      </xdr:nvSpPr>
      <xdr:spPr>
        <a:xfrm rot="5400000">
          <a:off x="14656723" y="8518792"/>
          <a:ext cx="338870" cy="3579219"/>
        </a:xfrm>
        <a:prstGeom prst="rightBrace">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201407</xdr:colOff>
      <xdr:row>59</xdr:row>
      <xdr:rowOff>130149</xdr:rowOff>
    </xdr:from>
    <xdr:to>
      <xdr:col>16</xdr:col>
      <xdr:colOff>597837</xdr:colOff>
      <xdr:row>61</xdr:row>
      <xdr:rowOff>96982</xdr:rowOff>
    </xdr:to>
    <xdr:sp macro="" textlink="">
      <xdr:nvSpPr>
        <xdr:cNvPr id="69" name="TextBox 68">
          <a:extLst>
            <a:ext uri="{FF2B5EF4-FFF2-40B4-BE49-F238E27FC236}">
              <a16:creationId xmlns:a16="http://schemas.microsoft.com/office/drawing/2014/main" id="{A9C50055-78DD-42F6-A986-837D08A7A280}"/>
            </a:ext>
          </a:extLst>
        </xdr:cNvPr>
        <xdr:cNvSpPr txBox="1"/>
      </xdr:nvSpPr>
      <xdr:spPr>
        <a:xfrm>
          <a:off x="9589247" y="10470489"/>
          <a:ext cx="1737550" cy="3173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dk1"/>
              </a:solidFill>
              <a:effectLst/>
              <a:latin typeface="+mn-lt"/>
              <a:ea typeface="+mn-ea"/>
              <a:cs typeface="+mn-cs"/>
            </a:rPr>
            <a:t>Demand-side solutions</a:t>
          </a:r>
          <a:endParaRPr lang="en-GB" sz="1100" i="1"/>
        </a:p>
      </xdr:txBody>
    </xdr:sp>
    <xdr:clientData/>
  </xdr:twoCellAnchor>
  <xdr:twoCellAnchor>
    <xdr:from>
      <xdr:col>20</xdr:col>
      <xdr:colOff>415277</xdr:colOff>
      <xdr:row>59</xdr:row>
      <xdr:rowOff>128620</xdr:rowOff>
    </xdr:from>
    <xdr:to>
      <xdr:col>23</xdr:col>
      <xdr:colOff>570205</xdr:colOff>
      <xdr:row>62</xdr:row>
      <xdr:rowOff>58371</xdr:rowOff>
    </xdr:to>
    <xdr:sp macro="" textlink="">
      <xdr:nvSpPr>
        <xdr:cNvPr id="70" name="TextBox 69">
          <a:extLst>
            <a:ext uri="{FF2B5EF4-FFF2-40B4-BE49-F238E27FC236}">
              <a16:creationId xmlns:a16="http://schemas.microsoft.com/office/drawing/2014/main" id="{73A18160-74CE-4DE7-BD1E-9A46AEDD8F3C}"/>
            </a:ext>
          </a:extLst>
        </xdr:cNvPr>
        <xdr:cNvSpPr txBox="1"/>
      </xdr:nvSpPr>
      <xdr:spPr>
        <a:xfrm>
          <a:off x="13826477" y="10468960"/>
          <a:ext cx="2166608" cy="4555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baseline="0">
              <a:solidFill>
                <a:schemeClr val="dk1"/>
              </a:solidFill>
              <a:effectLst/>
              <a:latin typeface="+mn-lt"/>
              <a:ea typeface="+mn-ea"/>
              <a:cs typeface="+mn-cs"/>
            </a:rPr>
            <a:t>Generator and connections management solutions</a:t>
          </a:r>
          <a:endParaRPr lang="en-GB" sz="1100" i="1"/>
        </a:p>
      </xdr:txBody>
    </xdr:sp>
    <xdr:clientData/>
  </xdr:twoCellAnchor>
  <xdr:twoCellAnchor>
    <xdr:from>
      <xdr:col>18</xdr:col>
      <xdr:colOff>180224</xdr:colOff>
      <xdr:row>120</xdr:row>
      <xdr:rowOff>3417</xdr:rowOff>
    </xdr:from>
    <xdr:to>
      <xdr:col>19</xdr:col>
      <xdr:colOff>369310</xdr:colOff>
      <xdr:row>121</xdr:row>
      <xdr:rowOff>105183</xdr:rowOff>
    </xdr:to>
    <xdr:sp macro="" textlink="">
      <xdr:nvSpPr>
        <xdr:cNvPr id="310" name="TextBox 73">
          <a:extLst>
            <a:ext uri="{FF2B5EF4-FFF2-40B4-BE49-F238E27FC236}">
              <a16:creationId xmlns:a16="http://schemas.microsoft.com/office/drawing/2014/main" id="{6A97B3D9-1D28-42DE-BC3F-8A83B24FCD37}"/>
            </a:ext>
          </a:extLst>
        </xdr:cNvPr>
        <xdr:cNvSpPr txBox="1"/>
      </xdr:nvSpPr>
      <xdr:spPr>
        <a:xfrm>
          <a:off x="12150551" y="21616508"/>
          <a:ext cx="854104" cy="2818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14</xdr:col>
      <xdr:colOff>256959</xdr:colOff>
      <xdr:row>149</xdr:row>
      <xdr:rowOff>57640</xdr:rowOff>
    </xdr:from>
    <xdr:to>
      <xdr:col>18</xdr:col>
      <xdr:colOff>503419</xdr:colOff>
      <xdr:row>153</xdr:row>
      <xdr:rowOff>169575</xdr:rowOff>
    </xdr:to>
    <xdr:sp macro="" textlink="">
      <xdr:nvSpPr>
        <xdr:cNvPr id="75" name="TextBox 74">
          <a:extLst>
            <a:ext uri="{FF2B5EF4-FFF2-40B4-BE49-F238E27FC236}">
              <a16:creationId xmlns:a16="http://schemas.microsoft.com/office/drawing/2014/main" id="{C65AC5CA-14E8-402D-A2D2-FF6F92CC6945}"/>
            </a:ext>
          </a:extLst>
        </xdr:cNvPr>
        <xdr:cNvSpPr txBox="1"/>
      </xdr:nvSpPr>
      <xdr:spPr>
        <a:xfrm>
          <a:off x="9858159" y="27022915"/>
          <a:ext cx="2989660" cy="835835"/>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overall RAG rating should</a:t>
          </a:r>
          <a:r>
            <a:rPr lang="en-GB" sz="1100" baseline="0"/>
            <a:t> be informed by the RAG rating of the individual assessment criteria within the assessment above  </a:t>
          </a:r>
          <a:endParaRPr lang="en-GB" sz="1100"/>
        </a:p>
      </xdr:txBody>
    </xdr:sp>
    <xdr:clientData/>
  </xdr:twoCellAnchor>
  <xdr:twoCellAnchor>
    <xdr:from>
      <xdr:col>18</xdr:col>
      <xdr:colOff>503419</xdr:colOff>
      <xdr:row>151</xdr:row>
      <xdr:rowOff>113608</xdr:rowOff>
    </xdr:from>
    <xdr:to>
      <xdr:col>20</xdr:col>
      <xdr:colOff>189573</xdr:colOff>
      <xdr:row>151</xdr:row>
      <xdr:rowOff>119198</xdr:rowOff>
    </xdr:to>
    <xdr:cxnSp macro="">
      <xdr:nvCxnSpPr>
        <xdr:cNvPr id="76" name="Straight Arrow Connector 75">
          <a:extLst>
            <a:ext uri="{FF2B5EF4-FFF2-40B4-BE49-F238E27FC236}">
              <a16:creationId xmlns:a16="http://schemas.microsoft.com/office/drawing/2014/main" id="{CB46F7D0-5A4D-4003-9763-CA17082CEAB5}"/>
            </a:ext>
          </a:extLst>
        </xdr:cNvPr>
        <xdr:cNvCxnSpPr>
          <a:stCxn id="75" idx="3"/>
          <a:endCxn id="43" idx="1"/>
        </xdr:cNvCxnSpPr>
      </xdr:nvCxnSpPr>
      <xdr:spPr>
        <a:xfrm>
          <a:off x="12847819" y="27440833"/>
          <a:ext cx="1057754" cy="5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515213</xdr:colOff>
      <xdr:row>78</xdr:row>
      <xdr:rowOff>37861</xdr:rowOff>
    </xdr:from>
    <xdr:to>
      <xdr:col>15</xdr:col>
      <xdr:colOff>575536</xdr:colOff>
      <xdr:row>94</xdr:row>
      <xdr:rowOff>38100</xdr:rowOff>
    </xdr:to>
    <xdr:sp macro="" textlink="">
      <xdr:nvSpPr>
        <xdr:cNvPr id="77" name="Rectangle 122">
          <a:extLst>
            <a:ext uri="{FF2B5EF4-FFF2-40B4-BE49-F238E27FC236}">
              <a16:creationId xmlns:a16="http://schemas.microsoft.com/office/drawing/2014/main" id="{DDBF6CE7-57BD-435E-AC67-EFB1AF65F51D}"/>
            </a:ext>
          </a:extLst>
        </xdr:cNvPr>
        <xdr:cNvSpPr/>
      </xdr:nvSpPr>
      <xdr:spPr>
        <a:xfrm>
          <a:off x="4553813" y="13906261"/>
          <a:ext cx="6118223" cy="2845039"/>
        </a:xfrm>
        <a:prstGeom prst="rect">
          <a:avLst/>
        </a:prstGeom>
        <a:solidFill>
          <a:schemeClr val="accent3">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Counterfactual - Wait</a:t>
          </a:r>
          <a:r>
            <a:rPr lang="en-GB" sz="1400" b="1" baseline="0">
              <a:solidFill>
                <a:schemeClr val="tx1"/>
              </a:solidFill>
            </a:rPr>
            <a:t> for network reinforcement</a:t>
          </a:r>
          <a:endParaRPr lang="en-GB" sz="1400" b="1">
            <a:solidFill>
              <a:schemeClr val="tx1"/>
            </a:solidFill>
          </a:endParaRPr>
        </a:p>
      </xdr:txBody>
    </xdr:sp>
    <xdr:clientData/>
  </xdr:twoCellAnchor>
  <xdr:twoCellAnchor>
    <xdr:from>
      <xdr:col>7</xdr:col>
      <xdr:colOff>24111</xdr:colOff>
      <xdr:row>80</xdr:row>
      <xdr:rowOff>78521</xdr:rowOff>
    </xdr:from>
    <xdr:to>
      <xdr:col>15</xdr:col>
      <xdr:colOff>419631</xdr:colOff>
      <xdr:row>88</xdr:row>
      <xdr:rowOff>38101</xdr:rowOff>
    </xdr:to>
    <xdr:sp macro="" textlink="">
      <xdr:nvSpPr>
        <xdr:cNvPr id="78" name="TextBox 77">
          <a:extLst>
            <a:ext uri="{FF2B5EF4-FFF2-40B4-BE49-F238E27FC236}">
              <a16:creationId xmlns:a16="http://schemas.microsoft.com/office/drawing/2014/main" id="{B24F4A5A-E07B-46E5-9892-BDC7608AC526}"/>
            </a:ext>
          </a:extLst>
        </xdr:cNvPr>
        <xdr:cNvSpPr txBox="1"/>
      </xdr:nvSpPr>
      <xdr:spPr>
        <a:xfrm>
          <a:off x="4718031" y="14708921"/>
          <a:ext cx="5760000" cy="1422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endParaRPr lang="en-GB" sz="1100" baseline="0"/>
        </a:p>
        <a:p>
          <a:r>
            <a:rPr lang="en-GB" sz="1100" baseline="0"/>
            <a:t>SSEN is currently progressing a CBA case for an additional sub-sea cable linking the Isle of Wight  (IoW) to the mainland. </a:t>
          </a:r>
        </a:p>
        <a:p>
          <a:endParaRPr lang="en-GB" sz="1100" baseline="0"/>
        </a:p>
        <a:p>
          <a:r>
            <a:rPr lang="en-GB" sz="1100" baseline="0"/>
            <a:t>This cable would enable the export of additional electricity to the mainland and, in theory, enable additional IoW renewables project to connect. </a:t>
          </a:r>
        </a:p>
      </xdr:txBody>
    </xdr:sp>
    <xdr:clientData/>
  </xdr:twoCellAnchor>
  <xdr:twoCellAnchor>
    <xdr:from>
      <xdr:col>7</xdr:col>
      <xdr:colOff>16828</xdr:colOff>
      <xdr:row>88</xdr:row>
      <xdr:rowOff>154784</xdr:rowOff>
    </xdr:from>
    <xdr:to>
      <xdr:col>15</xdr:col>
      <xdr:colOff>412348</xdr:colOff>
      <xdr:row>93</xdr:row>
      <xdr:rowOff>38100</xdr:rowOff>
    </xdr:to>
    <xdr:sp macro="" textlink="">
      <xdr:nvSpPr>
        <xdr:cNvPr id="79" name="TextBox 78">
          <a:extLst>
            <a:ext uri="{FF2B5EF4-FFF2-40B4-BE49-F238E27FC236}">
              <a16:creationId xmlns:a16="http://schemas.microsoft.com/office/drawing/2014/main" id="{3EFA6A81-DB6E-4948-8195-C65C40E42DFD}"/>
            </a:ext>
          </a:extLst>
        </xdr:cNvPr>
        <xdr:cNvSpPr txBox="1"/>
      </xdr:nvSpPr>
      <xdr:spPr>
        <a:xfrm>
          <a:off x="4710748" y="16248224"/>
          <a:ext cx="5760000" cy="7977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p>
        <a:p>
          <a:endParaRPr lang="en-GB" sz="1100" baseline="0"/>
        </a:p>
        <a:p>
          <a:r>
            <a:rPr lang="en-GB" sz="1100" baseline="0"/>
            <a:t>As yet undefined. </a:t>
          </a:r>
        </a:p>
      </xdr:txBody>
    </xdr:sp>
    <xdr:clientData/>
  </xdr:twoCellAnchor>
  <xdr:twoCellAnchor>
    <xdr:from>
      <xdr:col>11</xdr:col>
      <xdr:colOff>208826</xdr:colOff>
      <xdr:row>55</xdr:row>
      <xdr:rowOff>177799</xdr:rowOff>
    </xdr:from>
    <xdr:to>
      <xdr:col>11</xdr:col>
      <xdr:colOff>213706</xdr:colOff>
      <xdr:row>78</xdr:row>
      <xdr:rowOff>37860</xdr:rowOff>
    </xdr:to>
    <xdr:cxnSp macro="">
      <xdr:nvCxnSpPr>
        <xdr:cNvPr id="80" name="Connector: Elbow 79">
          <a:extLst>
            <a:ext uri="{FF2B5EF4-FFF2-40B4-BE49-F238E27FC236}">
              <a16:creationId xmlns:a16="http://schemas.microsoft.com/office/drawing/2014/main" id="{1A143FBD-0B10-4C4A-AFAF-1290BC22FBA6}"/>
            </a:ext>
          </a:extLst>
        </xdr:cNvPr>
        <xdr:cNvCxnSpPr>
          <a:cxnSpLocks/>
          <a:stCxn id="66" idx="2"/>
          <a:endCxn id="77" idx="0"/>
        </xdr:cNvCxnSpPr>
      </xdr:nvCxnSpPr>
      <xdr:spPr>
        <a:xfrm rot="5400000">
          <a:off x="5640635" y="11929090"/>
          <a:ext cx="3949461" cy="4880"/>
        </a:xfrm>
        <a:prstGeom prst="bentConnector3">
          <a:avLst>
            <a:gd name="adj1" fmla="val 50000"/>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74732</xdr:colOff>
      <xdr:row>16</xdr:row>
      <xdr:rowOff>43858</xdr:rowOff>
    </xdr:from>
    <xdr:to>
      <xdr:col>14</xdr:col>
      <xdr:colOff>508000</xdr:colOff>
      <xdr:row>26</xdr:row>
      <xdr:rowOff>79376</xdr:rowOff>
    </xdr:to>
    <xdr:sp macro="" textlink="">
      <xdr:nvSpPr>
        <xdr:cNvPr id="81" name="TextBox 80">
          <a:extLst>
            <a:ext uri="{FF2B5EF4-FFF2-40B4-BE49-F238E27FC236}">
              <a16:creationId xmlns:a16="http://schemas.microsoft.com/office/drawing/2014/main" id="{12744C7C-AEB8-4D32-ABA5-902DA28216C0}"/>
            </a:ext>
          </a:extLst>
        </xdr:cNvPr>
        <xdr:cNvSpPr txBox="1"/>
      </xdr:nvSpPr>
      <xdr:spPr>
        <a:xfrm>
          <a:off x="2086412" y="2848018"/>
          <a:ext cx="7809428" cy="1788118"/>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dk1"/>
              </a:solidFill>
              <a:effectLst/>
              <a:latin typeface="+mn-lt"/>
              <a:ea typeface="+mn-ea"/>
              <a:cs typeface="+mn-cs"/>
            </a:rPr>
            <a:t>What information is needed from the DNO?</a:t>
          </a:r>
        </a:p>
        <a:p>
          <a:endParaRPr lang="en-GB">
            <a:effectLst/>
          </a:endParaRPr>
        </a:p>
        <a:p>
          <a:r>
            <a:rPr lang="en-GB" sz="1100" b="0" i="1" baseline="0">
              <a:solidFill>
                <a:schemeClr val="dk1"/>
              </a:solidFill>
              <a:effectLst/>
              <a:latin typeface="+mn-lt"/>
              <a:ea typeface="+mn-ea"/>
              <a:cs typeface="+mn-cs"/>
            </a:rPr>
            <a:t>The DNO has an important role in providing information for use within this tool. </a:t>
          </a:r>
        </a:p>
        <a:p>
          <a:endParaRPr lang="en-GB">
            <a:effectLst/>
          </a:endParaRPr>
        </a:p>
        <a:p>
          <a:r>
            <a:rPr lang="en-GB" sz="1100" b="0" i="1" baseline="0">
              <a:solidFill>
                <a:schemeClr val="dk1"/>
              </a:solidFill>
              <a:effectLst/>
              <a:latin typeface="+mn-lt"/>
              <a:ea typeface="+mn-ea"/>
              <a:cs typeface="+mn-cs"/>
            </a:rPr>
            <a:t>A </a:t>
          </a:r>
          <a:r>
            <a:rPr lang="en-GB" sz="1100" b="1" i="1" baseline="0">
              <a:solidFill>
                <a:schemeClr val="dk1"/>
              </a:solidFill>
              <a:effectLst/>
              <a:latin typeface="+mn-lt"/>
              <a:ea typeface="+mn-ea"/>
              <a:cs typeface="+mn-cs"/>
            </a:rPr>
            <a:t>DNO project overseer, </a:t>
          </a:r>
          <a:r>
            <a:rPr lang="en-GB" sz="1100" b="0" i="1" baseline="0">
              <a:solidFill>
                <a:schemeClr val="dk1"/>
              </a:solidFill>
              <a:effectLst/>
              <a:latin typeface="+mn-lt"/>
              <a:ea typeface="+mn-ea"/>
              <a:cs typeface="+mn-cs"/>
            </a:rPr>
            <a:t>working in the regional energy planning or stakeholder engagement teams, should be involved in the project from the outset. </a:t>
          </a:r>
        </a:p>
        <a:p>
          <a:endParaRPr lang="en-GB">
            <a:effectLst/>
          </a:endParaRPr>
        </a:p>
        <a:p>
          <a:r>
            <a:rPr lang="en-GB" sz="1100" b="0" i="1" baseline="0">
              <a:solidFill>
                <a:schemeClr val="dk1"/>
              </a:solidFill>
              <a:effectLst/>
              <a:latin typeface="+mn-lt"/>
              <a:ea typeface="+mn-ea"/>
              <a:cs typeface="+mn-cs"/>
            </a:rPr>
            <a:t>The DNO project overseer should be able to organise the collection of data from different parts of the organisation, as well as set up meetings with other DNO staff. As such, a project overseer with a wide understanding of the organisation and its workstreams is important. </a:t>
          </a:r>
          <a:endParaRPr lang="en-GB">
            <a:effectLst/>
          </a:endParaRPr>
        </a:p>
      </xdr:txBody>
    </xdr:sp>
    <xdr:clientData/>
  </xdr:twoCellAnchor>
  <xdr:twoCellAnchor>
    <xdr:from>
      <xdr:col>31</xdr:col>
      <xdr:colOff>200965</xdr:colOff>
      <xdr:row>65</xdr:row>
      <xdr:rowOff>146140</xdr:rowOff>
    </xdr:from>
    <xdr:to>
      <xdr:col>31</xdr:col>
      <xdr:colOff>418679</xdr:colOff>
      <xdr:row>66</xdr:row>
      <xdr:rowOff>113484</xdr:rowOff>
    </xdr:to>
    <xdr:sp macro="" textlink="">
      <xdr:nvSpPr>
        <xdr:cNvPr id="82" name="TextBox 81">
          <a:extLst>
            <a:ext uri="{FF2B5EF4-FFF2-40B4-BE49-F238E27FC236}">
              <a16:creationId xmlns:a16="http://schemas.microsoft.com/office/drawing/2014/main" id="{538E9A6D-919E-4210-8F2E-A4A887A8FD12}"/>
            </a:ext>
          </a:extLst>
        </xdr:cNvPr>
        <xdr:cNvSpPr txBox="1"/>
      </xdr:nvSpPr>
      <xdr:spPr>
        <a:xfrm>
          <a:off x="20988325" y="11538040"/>
          <a:ext cx="217714" cy="1426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15</xdr:col>
      <xdr:colOff>321624</xdr:colOff>
      <xdr:row>64</xdr:row>
      <xdr:rowOff>112780</xdr:rowOff>
    </xdr:from>
    <xdr:to>
      <xdr:col>17</xdr:col>
      <xdr:colOff>550224</xdr:colOff>
      <xdr:row>68</xdr:row>
      <xdr:rowOff>159529</xdr:rowOff>
    </xdr:to>
    <xdr:sp macro="" textlink="">
      <xdr:nvSpPr>
        <xdr:cNvPr id="83" name="TextBox 82">
          <a:extLst>
            <a:ext uri="{FF2B5EF4-FFF2-40B4-BE49-F238E27FC236}">
              <a16:creationId xmlns:a16="http://schemas.microsoft.com/office/drawing/2014/main" id="{12319181-522E-4124-8F49-03212E14C902}"/>
            </a:ext>
          </a:extLst>
        </xdr:cNvPr>
        <xdr:cNvSpPr txBox="1"/>
      </xdr:nvSpPr>
      <xdr:spPr>
        <a:xfrm>
          <a:off x="10380024" y="11329420"/>
          <a:ext cx="1569720" cy="74778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aseline="0"/>
            <a:t>DNO information needed on nature of constraint and to inform modelling</a:t>
          </a:r>
        </a:p>
        <a:p>
          <a:endParaRPr lang="en-GB" sz="1100" baseline="0"/>
        </a:p>
      </xdr:txBody>
    </xdr:sp>
    <xdr:clientData/>
  </xdr:twoCellAnchor>
  <xdr:twoCellAnchor>
    <xdr:from>
      <xdr:col>52</xdr:col>
      <xdr:colOff>441296</xdr:colOff>
      <xdr:row>70</xdr:row>
      <xdr:rowOff>28839</xdr:rowOff>
    </xdr:from>
    <xdr:to>
      <xdr:col>52</xdr:col>
      <xdr:colOff>671980</xdr:colOff>
      <xdr:row>70</xdr:row>
      <xdr:rowOff>175376</xdr:rowOff>
    </xdr:to>
    <xdr:sp macro="" textlink="">
      <xdr:nvSpPr>
        <xdr:cNvPr id="84" name="TextBox 83">
          <a:extLst>
            <a:ext uri="{FF2B5EF4-FFF2-40B4-BE49-F238E27FC236}">
              <a16:creationId xmlns:a16="http://schemas.microsoft.com/office/drawing/2014/main" id="{75359C7B-BFA4-4D9A-A2DE-06A707A48811}"/>
            </a:ext>
          </a:extLst>
        </xdr:cNvPr>
        <xdr:cNvSpPr txBox="1"/>
      </xdr:nvSpPr>
      <xdr:spPr>
        <a:xfrm>
          <a:off x="36102896" y="12697089"/>
          <a:ext cx="230684" cy="1465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52</xdr:col>
      <xdr:colOff>547270</xdr:colOff>
      <xdr:row>70</xdr:row>
      <xdr:rowOff>175376</xdr:rowOff>
    </xdr:from>
    <xdr:to>
      <xdr:col>52</xdr:col>
      <xdr:colOff>556638</xdr:colOff>
      <xdr:row>75</xdr:row>
      <xdr:rowOff>145768</xdr:rowOff>
    </xdr:to>
    <xdr:cxnSp macro="">
      <xdr:nvCxnSpPr>
        <xdr:cNvPr id="85" name="Straight Arrow Connector 84">
          <a:extLst>
            <a:ext uri="{FF2B5EF4-FFF2-40B4-BE49-F238E27FC236}">
              <a16:creationId xmlns:a16="http://schemas.microsoft.com/office/drawing/2014/main" id="{7274CCB1-545D-482C-BB2F-DF093B1C6546}"/>
            </a:ext>
          </a:extLst>
        </xdr:cNvPr>
        <xdr:cNvCxnSpPr>
          <a:stCxn id="84" idx="2"/>
          <a:endCxn id="367" idx="0"/>
        </xdr:cNvCxnSpPr>
      </xdr:nvCxnSpPr>
      <xdr:spPr>
        <a:xfrm flipH="1">
          <a:off x="36208870" y="12843626"/>
          <a:ext cx="9368" cy="875267"/>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149862</xdr:colOff>
      <xdr:row>64</xdr:row>
      <xdr:rowOff>115377</xdr:rowOff>
    </xdr:from>
    <xdr:to>
      <xdr:col>25</xdr:col>
      <xdr:colOff>226695</xdr:colOff>
      <xdr:row>68</xdr:row>
      <xdr:rowOff>30103</xdr:rowOff>
    </xdr:to>
    <xdr:sp macro="" textlink="">
      <xdr:nvSpPr>
        <xdr:cNvPr id="86" name="TextBox 85">
          <a:extLst>
            <a:ext uri="{FF2B5EF4-FFF2-40B4-BE49-F238E27FC236}">
              <a16:creationId xmlns:a16="http://schemas.microsoft.com/office/drawing/2014/main" id="{1355EAF1-7573-42A4-9119-8D933143403B}"/>
            </a:ext>
          </a:extLst>
        </xdr:cNvPr>
        <xdr:cNvSpPr txBox="1"/>
      </xdr:nvSpPr>
      <xdr:spPr>
        <a:xfrm>
          <a:off x="14902182" y="11332017"/>
          <a:ext cx="2088513" cy="61576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aseline="0"/>
            <a:t>DNO information needed on nature of constraint and existing large-scale connections </a:t>
          </a:r>
          <a:endParaRPr lang="en-GB" sz="1100" baseline="0"/>
        </a:p>
      </xdr:txBody>
    </xdr:sp>
    <xdr:clientData/>
  </xdr:twoCellAnchor>
  <xdr:twoCellAnchor>
    <xdr:from>
      <xdr:col>72</xdr:col>
      <xdr:colOff>304800</xdr:colOff>
      <xdr:row>76</xdr:row>
      <xdr:rowOff>150104</xdr:rowOff>
    </xdr:from>
    <xdr:to>
      <xdr:col>79</xdr:col>
      <xdr:colOff>61482</xdr:colOff>
      <xdr:row>93</xdr:row>
      <xdr:rowOff>164903</xdr:rowOff>
    </xdr:to>
    <xdr:sp macro="" textlink="">
      <xdr:nvSpPr>
        <xdr:cNvPr id="88" name="Rectangle 87">
          <a:extLst>
            <a:ext uri="{FF2B5EF4-FFF2-40B4-BE49-F238E27FC236}">
              <a16:creationId xmlns:a16="http://schemas.microsoft.com/office/drawing/2014/main" id="{6753C59C-E247-43E6-AD29-EE07ACFF26DF}"/>
            </a:ext>
          </a:extLst>
        </xdr:cNvPr>
        <xdr:cNvSpPr/>
      </xdr:nvSpPr>
      <xdr:spPr>
        <a:xfrm>
          <a:off x="48186109" y="13838395"/>
          <a:ext cx="4411809" cy="3076653"/>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64</xdr:col>
      <xdr:colOff>54914</xdr:colOff>
      <xdr:row>75</xdr:row>
      <xdr:rowOff>145768</xdr:rowOff>
    </xdr:from>
    <xdr:to>
      <xdr:col>73</xdr:col>
      <xdr:colOff>111429</xdr:colOff>
      <xdr:row>129</xdr:row>
      <xdr:rowOff>152283</xdr:rowOff>
    </xdr:to>
    <xdr:sp macro="" textlink="">
      <xdr:nvSpPr>
        <xdr:cNvPr id="91" name="Rectangle 90">
          <a:extLst>
            <a:ext uri="{FF2B5EF4-FFF2-40B4-BE49-F238E27FC236}">
              <a16:creationId xmlns:a16="http://schemas.microsoft.com/office/drawing/2014/main" id="{1F9BD423-10B6-49D9-BCB3-D5AC6F62AE1F}"/>
            </a:ext>
          </a:extLst>
        </xdr:cNvPr>
        <xdr:cNvSpPr/>
      </xdr:nvSpPr>
      <xdr:spPr>
        <a:xfrm>
          <a:off x="42616078" y="13653950"/>
          <a:ext cx="6041678" cy="9732406"/>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Active Network Management system - Curtailable connections</a:t>
          </a:r>
        </a:p>
        <a:p>
          <a:pPr algn="l"/>
          <a:r>
            <a:rPr lang="en-GB" sz="1400" b="1">
              <a:solidFill>
                <a:schemeClr val="tx1"/>
              </a:solidFill>
            </a:rPr>
            <a:t>V1: Primacy rules change</a:t>
          </a:r>
        </a:p>
      </xdr:txBody>
    </xdr:sp>
    <xdr:clientData/>
  </xdr:twoCellAnchor>
  <xdr:twoCellAnchor>
    <xdr:from>
      <xdr:col>51</xdr:col>
      <xdr:colOff>67425</xdr:colOff>
      <xdr:row>147</xdr:row>
      <xdr:rowOff>100551</xdr:rowOff>
    </xdr:from>
    <xdr:to>
      <xdr:col>54</xdr:col>
      <xdr:colOff>233587</xdr:colOff>
      <xdr:row>155</xdr:row>
      <xdr:rowOff>56302</xdr:rowOff>
    </xdr:to>
    <xdr:sp macro="" textlink="">
      <xdr:nvSpPr>
        <xdr:cNvPr id="92" name="TextBox 91">
          <a:extLst>
            <a:ext uri="{FF2B5EF4-FFF2-40B4-BE49-F238E27FC236}">
              <a16:creationId xmlns:a16="http://schemas.microsoft.com/office/drawing/2014/main" id="{41A661A6-647F-4701-B02E-C103A01FBFE3}"/>
            </a:ext>
          </a:extLst>
        </xdr:cNvPr>
        <xdr:cNvSpPr txBox="1"/>
      </xdr:nvSpPr>
      <xdr:spPr>
        <a:xfrm>
          <a:off x="33983352" y="26576587"/>
          <a:ext cx="2161217" cy="1396624"/>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400" b="1" baseline="0">
              <a:solidFill>
                <a:schemeClr val="bg1"/>
              </a:solidFill>
              <a:latin typeface="+mn-lt"/>
              <a:ea typeface="+mn-ea"/>
              <a:cs typeface="+mn-cs"/>
            </a:rPr>
            <a:t>Could a Constraint Management Zone (CMZ) enable additional generation to connect?</a:t>
          </a:r>
        </a:p>
      </xdr:txBody>
    </xdr:sp>
    <xdr:clientData/>
  </xdr:twoCellAnchor>
  <xdr:twoCellAnchor>
    <xdr:from>
      <xdr:col>66</xdr:col>
      <xdr:colOff>432974</xdr:colOff>
      <xdr:row>137</xdr:row>
      <xdr:rowOff>78822</xdr:rowOff>
    </xdr:from>
    <xdr:to>
      <xdr:col>69</xdr:col>
      <xdr:colOff>608677</xdr:colOff>
      <xdr:row>139</xdr:row>
      <xdr:rowOff>49850</xdr:rowOff>
    </xdr:to>
    <xdr:sp macro="" textlink="">
      <xdr:nvSpPr>
        <xdr:cNvPr id="93" name="TextBox 92">
          <a:extLst>
            <a:ext uri="{FF2B5EF4-FFF2-40B4-BE49-F238E27FC236}">
              <a16:creationId xmlns:a16="http://schemas.microsoft.com/office/drawing/2014/main" id="{60F0B828-EABD-4294-B64F-E3AC71407599}"/>
            </a:ext>
          </a:extLst>
        </xdr:cNvPr>
        <xdr:cNvSpPr txBox="1"/>
      </xdr:nvSpPr>
      <xdr:spPr>
        <a:xfrm>
          <a:off x="44324174" y="24753767"/>
          <a:ext cx="2170758" cy="331247"/>
        </a:xfrm>
        <a:prstGeom prst="rect">
          <a:avLst/>
        </a:prstGeom>
        <a:solidFill>
          <a:srgbClr val="FFC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64</xdr:col>
      <xdr:colOff>341107</xdr:colOff>
      <xdr:row>87</xdr:row>
      <xdr:rowOff>171851</xdr:rowOff>
    </xdr:from>
    <xdr:to>
      <xdr:col>72</xdr:col>
      <xdr:colOff>420962</xdr:colOff>
      <xdr:row>92</xdr:row>
      <xdr:rowOff>160843</xdr:rowOff>
    </xdr:to>
    <xdr:sp macro="" textlink="">
      <xdr:nvSpPr>
        <xdr:cNvPr id="94" name="TextBox 93">
          <a:extLst>
            <a:ext uri="{FF2B5EF4-FFF2-40B4-BE49-F238E27FC236}">
              <a16:creationId xmlns:a16="http://schemas.microsoft.com/office/drawing/2014/main" id="{1830A6CB-D5F6-4314-8A14-248633A570DB}"/>
            </a:ext>
          </a:extLst>
        </xdr:cNvPr>
        <xdr:cNvSpPr txBox="1"/>
      </xdr:nvSpPr>
      <xdr:spPr>
        <a:xfrm>
          <a:off x="42902271" y="15841342"/>
          <a:ext cx="5400000" cy="8895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r>
            <a:rPr lang="en-GB" sz="1100" b="0" i="0" u="none" strike="noStrike" baseline="0">
              <a:solidFill>
                <a:schemeClr val="dk1"/>
              </a:solidFill>
              <a:latin typeface="+mn-lt"/>
              <a:ea typeface="+mn-ea"/>
              <a:cs typeface="+mn-cs"/>
            </a:rPr>
            <a:t>Cowes Power Station utilisation rates suggests that 140 MW of capacity is unused for most of the year, with potential for ANM sites to utilise while Cowes is not generating.</a:t>
          </a:r>
        </a:p>
      </xdr:txBody>
    </xdr:sp>
    <xdr:clientData/>
  </xdr:twoCellAnchor>
  <xdr:twoCellAnchor>
    <xdr:from>
      <xdr:col>64</xdr:col>
      <xdr:colOff>341107</xdr:colOff>
      <xdr:row>93</xdr:row>
      <xdr:rowOff>129372</xdr:rowOff>
    </xdr:from>
    <xdr:to>
      <xdr:col>72</xdr:col>
      <xdr:colOff>420962</xdr:colOff>
      <xdr:row>98</xdr:row>
      <xdr:rowOff>102884</xdr:rowOff>
    </xdr:to>
    <xdr:sp macro="" textlink="">
      <xdr:nvSpPr>
        <xdr:cNvPr id="95" name="TextBox 94">
          <a:extLst>
            <a:ext uri="{FF2B5EF4-FFF2-40B4-BE49-F238E27FC236}">
              <a16:creationId xmlns:a16="http://schemas.microsoft.com/office/drawing/2014/main" id="{0B2E5D06-0C44-4D99-B05F-F58B8ED2B7D2}"/>
            </a:ext>
          </a:extLst>
        </xdr:cNvPr>
        <xdr:cNvSpPr txBox="1"/>
      </xdr:nvSpPr>
      <xdr:spPr>
        <a:xfrm>
          <a:off x="42902271" y="16879517"/>
          <a:ext cx="5400000" cy="8740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a:t>
          </a:r>
        </a:p>
        <a:p>
          <a:r>
            <a:rPr lang="en-GB" sz="1100" b="0" i="0" u="none" strike="noStrike" baseline="0">
              <a:solidFill>
                <a:schemeClr val="dk1"/>
              </a:solidFill>
              <a:latin typeface="+mn-lt"/>
              <a:ea typeface="+mn-ea"/>
              <a:cs typeface="+mn-cs"/>
            </a:rPr>
            <a:t>Unlikely that ANM would be able to respond with sub-second signals required to respond to frequency response.</a:t>
          </a:r>
          <a:endParaRPr lang="en-GB" sz="1100" baseline="0"/>
        </a:p>
      </xdr:txBody>
    </xdr:sp>
    <xdr:clientData/>
  </xdr:twoCellAnchor>
  <xdr:twoCellAnchor>
    <xdr:from>
      <xdr:col>64</xdr:col>
      <xdr:colOff>341107</xdr:colOff>
      <xdr:row>105</xdr:row>
      <xdr:rowOff>42175</xdr:rowOff>
    </xdr:from>
    <xdr:to>
      <xdr:col>72</xdr:col>
      <xdr:colOff>420962</xdr:colOff>
      <xdr:row>110</xdr:row>
      <xdr:rowOff>10786</xdr:rowOff>
    </xdr:to>
    <xdr:sp macro="" textlink="">
      <xdr:nvSpPr>
        <xdr:cNvPr id="96" name="TextBox 95">
          <a:extLst>
            <a:ext uri="{FF2B5EF4-FFF2-40B4-BE49-F238E27FC236}">
              <a16:creationId xmlns:a16="http://schemas.microsoft.com/office/drawing/2014/main" id="{D0C50950-469F-4E6E-81EF-5ABA9761C310}"/>
            </a:ext>
          </a:extLst>
        </xdr:cNvPr>
        <xdr:cNvSpPr txBox="1"/>
      </xdr:nvSpPr>
      <xdr:spPr>
        <a:xfrm>
          <a:off x="42902271" y="18953630"/>
          <a:ext cx="5400000" cy="8691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Unknown costs to implementint primacy rules. Cost to reimburse Cowes could be significant.</a:t>
          </a:r>
          <a:endParaRPr lang="en-GB" sz="1100" baseline="0"/>
        </a:p>
      </xdr:txBody>
    </xdr:sp>
    <xdr:clientData/>
  </xdr:twoCellAnchor>
  <xdr:twoCellAnchor>
    <xdr:from>
      <xdr:col>64</xdr:col>
      <xdr:colOff>341107</xdr:colOff>
      <xdr:row>110</xdr:row>
      <xdr:rowOff>159424</xdr:rowOff>
    </xdr:from>
    <xdr:to>
      <xdr:col>72</xdr:col>
      <xdr:colOff>420962</xdr:colOff>
      <xdr:row>114</xdr:row>
      <xdr:rowOff>137174</xdr:rowOff>
    </xdr:to>
    <xdr:sp macro="" textlink="">
      <xdr:nvSpPr>
        <xdr:cNvPr id="97" name="TextBox 96">
          <a:extLst>
            <a:ext uri="{FF2B5EF4-FFF2-40B4-BE49-F238E27FC236}">
              <a16:creationId xmlns:a16="http://schemas.microsoft.com/office/drawing/2014/main" id="{841040F4-C539-4BF6-A276-9DC50A7B16A0}"/>
            </a:ext>
          </a:extLst>
        </xdr:cNvPr>
        <xdr:cNvSpPr txBox="1"/>
      </xdr:nvSpPr>
      <xdr:spPr>
        <a:xfrm>
          <a:off x="42902271" y="19971424"/>
          <a:ext cx="5400000" cy="698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r>
            <a:rPr lang="en-GB" sz="1100" b="0" i="0" u="none" strike="noStrike" baseline="0">
              <a:solidFill>
                <a:schemeClr val="dk1"/>
              </a:solidFill>
              <a:latin typeface="+mn-lt"/>
              <a:ea typeface="+mn-ea"/>
              <a:cs typeface="+mn-cs"/>
            </a:rPr>
            <a:t>Awaiting results of </a:t>
          </a:r>
          <a:r>
            <a:rPr lang="en-GB" sz="1100">
              <a:solidFill>
                <a:schemeClr val="dk1"/>
              </a:solidFill>
              <a:effectLst/>
              <a:latin typeface="+mn-lt"/>
              <a:ea typeface="+mn-ea"/>
              <a:cs typeface="+mn-cs"/>
            </a:rPr>
            <a:t>ENA Open Networks workstream</a:t>
          </a:r>
          <a:r>
            <a:rPr lang="en-GB" sz="1100" baseline="0">
              <a:solidFill>
                <a:schemeClr val="dk1"/>
              </a:solidFill>
              <a:effectLst/>
              <a:latin typeface="+mn-lt"/>
              <a:ea typeface="+mn-ea"/>
              <a:cs typeface="+mn-cs"/>
            </a:rPr>
            <a:t> to know more on this.</a:t>
          </a:r>
          <a:endParaRPr lang="en-GB" sz="1100" baseline="0"/>
        </a:p>
      </xdr:txBody>
    </xdr:sp>
    <xdr:clientData/>
  </xdr:twoCellAnchor>
  <xdr:twoCellAnchor>
    <xdr:from>
      <xdr:col>64</xdr:col>
      <xdr:colOff>341107</xdr:colOff>
      <xdr:row>120</xdr:row>
      <xdr:rowOff>32182</xdr:rowOff>
    </xdr:from>
    <xdr:to>
      <xdr:col>72</xdr:col>
      <xdr:colOff>420962</xdr:colOff>
      <xdr:row>124</xdr:row>
      <xdr:rowOff>165283</xdr:rowOff>
    </xdr:to>
    <xdr:sp macro="" textlink="">
      <xdr:nvSpPr>
        <xdr:cNvPr id="366" name="TextBox 97">
          <a:extLst>
            <a:ext uri="{FF2B5EF4-FFF2-40B4-BE49-F238E27FC236}">
              <a16:creationId xmlns:a16="http://schemas.microsoft.com/office/drawing/2014/main" id="{13229F2C-C220-4C32-B2D8-1C23451C1F5D}"/>
            </a:ext>
          </a:extLst>
        </xdr:cNvPr>
        <xdr:cNvSpPr txBox="1"/>
      </xdr:nvSpPr>
      <xdr:spPr>
        <a:xfrm>
          <a:off x="42902271" y="21645273"/>
          <a:ext cx="5400000" cy="8535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r>
            <a:rPr lang="en-GB" sz="1100" b="0" i="0" u="none" strike="noStrike" baseline="0">
              <a:solidFill>
                <a:schemeClr val="dk1"/>
              </a:solidFill>
              <a:latin typeface="+mn-lt"/>
              <a:ea typeface="+mn-ea"/>
              <a:cs typeface="+mn-cs"/>
            </a:rPr>
            <a:t>Unclear how many large generators in GB provide similar services and thus replicability of this is unclear. Further research required.</a:t>
          </a:r>
        </a:p>
        <a:p>
          <a:endParaRPr lang="en-GB" sz="1100" baseline="0"/>
        </a:p>
        <a:p>
          <a:endParaRPr lang="en-GB" sz="1100" baseline="0"/>
        </a:p>
      </xdr:txBody>
    </xdr:sp>
    <xdr:clientData/>
  </xdr:twoCellAnchor>
  <xdr:twoCellAnchor>
    <xdr:from>
      <xdr:col>68</xdr:col>
      <xdr:colOff>419100</xdr:colOff>
      <xdr:row>71</xdr:row>
      <xdr:rowOff>9525</xdr:rowOff>
    </xdr:from>
    <xdr:to>
      <xdr:col>68</xdr:col>
      <xdr:colOff>426072</xdr:colOff>
      <xdr:row>75</xdr:row>
      <xdr:rowOff>145768</xdr:rowOff>
    </xdr:to>
    <xdr:cxnSp macro="">
      <xdr:nvCxnSpPr>
        <xdr:cNvPr id="99" name="Straight Arrow Connector 98">
          <a:extLst>
            <a:ext uri="{FF2B5EF4-FFF2-40B4-BE49-F238E27FC236}">
              <a16:creationId xmlns:a16="http://schemas.microsoft.com/office/drawing/2014/main" id="{0FAA5FBA-B93B-43AE-86B9-D5E453418E5A}"/>
            </a:ext>
          </a:extLst>
        </xdr:cNvPr>
        <xdr:cNvCxnSpPr>
          <a:endCxn id="91" idx="0"/>
        </xdr:cNvCxnSpPr>
      </xdr:nvCxnSpPr>
      <xdr:spPr>
        <a:xfrm>
          <a:off x="47053500" y="12858750"/>
          <a:ext cx="6972" cy="86014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572259</xdr:colOff>
      <xdr:row>76</xdr:row>
      <xdr:rowOff>150104</xdr:rowOff>
    </xdr:from>
    <xdr:to>
      <xdr:col>94</xdr:col>
      <xdr:colOff>558111</xdr:colOff>
      <xdr:row>93</xdr:row>
      <xdr:rowOff>164902</xdr:rowOff>
    </xdr:to>
    <xdr:sp macro="" textlink="">
      <xdr:nvSpPr>
        <xdr:cNvPr id="100" name="Rectangle 99">
          <a:extLst>
            <a:ext uri="{FF2B5EF4-FFF2-40B4-BE49-F238E27FC236}">
              <a16:creationId xmlns:a16="http://schemas.microsoft.com/office/drawing/2014/main" id="{476971F8-D925-4745-BF10-071770288BBC}"/>
            </a:ext>
          </a:extLst>
        </xdr:cNvPr>
        <xdr:cNvSpPr/>
      </xdr:nvSpPr>
      <xdr:spPr>
        <a:xfrm>
          <a:off x="59093859" y="13838395"/>
          <a:ext cx="3975961" cy="3076652"/>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80</xdr:col>
      <xdr:colOff>371775</xdr:colOff>
      <xdr:row>75</xdr:row>
      <xdr:rowOff>145768</xdr:rowOff>
    </xdr:from>
    <xdr:to>
      <xdr:col>89</xdr:col>
      <xdr:colOff>366888</xdr:colOff>
      <xdr:row>141</xdr:row>
      <xdr:rowOff>64137</xdr:rowOff>
    </xdr:to>
    <xdr:sp macro="" textlink="">
      <xdr:nvSpPr>
        <xdr:cNvPr id="39" name="Rectangle 102">
          <a:extLst>
            <a:ext uri="{FF2B5EF4-FFF2-40B4-BE49-F238E27FC236}">
              <a16:creationId xmlns:a16="http://schemas.microsoft.com/office/drawing/2014/main" id="{17B70C4D-C89D-4EC9-AB7A-B6F82740C3C2}"/>
            </a:ext>
          </a:extLst>
        </xdr:cNvPr>
        <xdr:cNvSpPr/>
      </xdr:nvSpPr>
      <xdr:spPr>
        <a:xfrm>
          <a:off x="53573230" y="13653950"/>
          <a:ext cx="5980276" cy="11805569"/>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Secondary Trading of contracted capacity</a:t>
          </a:r>
        </a:p>
      </xdr:txBody>
    </xdr:sp>
    <xdr:clientData/>
  </xdr:twoCellAnchor>
  <xdr:twoCellAnchor>
    <xdr:from>
      <xdr:col>80</xdr:col>
      <xdr:colOff>605695</xdr:colOff>
      <xdr:row>77</xdr:row>
      <xdr:rowOff>129830</xdr:rowOff>
    </xdr:from>
    <xdr:to>
      <xdr:col>88</xdr:col>
      <xdr:colOff>641215</xdr:colOff>
      <xdr:row>84</xdr:row>
      <xdr:rowOff>170601</xdr:rowOff>
    </xdr:to>
    <xdr:sp macro="" textlink="">
      <xdr:nvSpPr>
        <xdr:cNvPr id="104" name="TextBox 103">
          <a:extLst>
            <a:ext uri="{FF2B5EF4-FFF2-40B4-BE49-F238E27FC236}">
              <a16:creationId xmlns:a16="http://schemas.microsoft.com/office/drawing/2014/main" id="{13AB20F7-EC82-4B61-ADE5-F9A20A1A4632}"/>
            </a:ext>
          </a:extLst>
        </xdr:cNvPr>
        <xdr:cNvSpPr txBox="1"/>
      </xdr:nvSpPr>
      <xdr:spPr>
        <a:xfrm>
          <a:off x="53807150" y="13998230"/>
          <a:ext cx="5355665" cy="1301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Secondary Trading Platforms provide the opportunity for market players to effectively trade dispatchable capacity on a peer-to-peer basis through a platform that would allow market players to bypass traditional LIFO stack positions. This may unlock opportunities for generators to participate in flexibility services where traditional merit order approach would have excluded them from the market, while allowing for an additional revenue stream for those that would have been called on to provide flexibility services before secondary trading.</a:t>
          </a:r>
          <a:endParaRPr lang="en-GB">
            <a:effectLst/>
          </a:endParaRPr>
        </a:p>
        <a:p>
          <a:endParaRPr lang="en-GB" sz="1100" baseline="0"/>
        </a:p>
        <a:p>
          <a:endParaRPr lang="en-GB" sz="1100" baseline="0"/>
        </a:p>
      </xdr:txBody>
    </xdr:sp>
    <xdr:clientData/>
  </xdr:twoCellAnchor>
  <xdr:twoCellAnchor>
    <xdr:from>
      <xdr:col>80</xdr:col>
      <xdr:colOff>605695</xdr:colOff>
      <xdr:row>85</xdr:row>
      <xdr:rowOff>95807</xdr:rowOff>
    </xdr:from>
    <xdr:to>
      <xdr:col>88</xdr:col>
      <xdr:colOff>641215</xdr:colOff>
      <xdr:row>94</xdr:row>
      <xdr:rowOff>55753</xdr:rowOff>
    </xdr:to>
    <xdr:sp macro="" textlink="">
      <xdr:nvSpPr>
        <xdr:cNvPr id="37" name="TextBox 104">
          <a:extLst>
            <a:ext uri="{FF2B5EF4-FFF2-40B4-BE49-F238E27FC236}">
              <a16:creationId xmlns:a16="http://schemas.microsoft.com/office/drawing/2014/main" id="{69888FD0-E807-4AAD-9F72-20DC14A226C3}"/>
            </a:ext>
          </a:extLst>
        </xdr:cNvPr>
        <xdr:cNvSpPr txBox="1"/>
      </xdr:nvSpPr>
      <xdr:spPr>
        <a:xfrm>
          <a:off x="53807150" y="15405080"/>
          <a:ext cx="5355665" cy="1580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Previous trials such as TraDER have shown that material impact and reduced curtailment is possible. </a:t>
          </a:r>
        </a:p>
        <a:p>
          <a:r>
            <a:rPr lang="en-GB" sz="1100" b="0" i="0" u="none" strike="noStrike" baseline="0">
              <a:solidFill>
                <a:schemeClr val="dk1"/>
              </a:solidFill>
              <a:latin typeface="+mn-lt"/>
              <a:ea typeface="+mn-ea"/>
              <a:cs typeface="+mn-cs"/>
            </a:rPr>
            <a:t>Stakeholder feedback highlighted that such a scheme is likely to be more impactful in areas with high system diversity, so the impact in the Isle of Wight may be limited. There was some stakeholder interest in participating in limited circumstances, such as where planned outages are due to take place.	</a:t>
          </a:r>
          <a:endParaRPr lang="en-GB" sz="1100" baseline="0"/>
        </a:p>
        <a:p>
          <a:endParaRPr lang="en-GB" sz="1100" baseline="0"/>
        </a:p>
        <a:p>
          <a:endParaRPr lang="en-GB" sz="1100" baseline="0"/>
        </a:p>
      </xdr:txBody>
    </xdr:sp>
    <xdr:clientData/>
  </xdr:twoCellAnchor>
  <xdr:twoCellAnchor>
    <xdr:from>
      <xdr:col>80</xdr:col>
      <xdr:colOff>605695</xdr:colOff>
      <xdr:row>94</xdr:row>
      <xdr:rowOff>161068</xdr:rowOff>
    </xdr:from>
    <xdr:to>
      <xdr:col>88</xdr:col>
      <xdr:colOff>641215</xdr:colOff>
      <xdr:row>105</xdr:row>
      <xdr:rowOff>52406</xdr:rowOff>
    </xdr:to>
    <xdr:sp macro="" textlink="">
      <xdr:nvSpPr>
        <xdr:cNvPr id="40" name="TextBox 105">
          <a:extLst>
            <a:ext uri="{FF2B5EF4-FFF2-40B4-BE49-F238E27FC236}">
              <a16:creationId xmlns:a16="http://schemas.microsoft.com/office/drawing/2014/main" id="{03E30C02-191D-458B-A682-4486FF372046}"/>
            </a:ext>
          </a:extLst>
        </xdr:cNvPr>
        <xdr:cNvSpPr txBox="1"/>
      </xdr:nvSpPr>
      <xdr:spPr>
        <a:xfrm>
          <a:off x="53807150" y="17091323"/>
          <a:ext cx="5355665" cy="1872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a:t>
          </a:r>
        </a:p>
        <a:p>
          <a:r>
            <a:rPr lang="en-GB" sz="1100" b="0" i="0" u="none" strike="noStrike" baseline="0">
              <a:solidFill>
                <a:schemeClr val="dk1"/>
              </a:solidFill>
              <a:latin typeface="+mn-lt"/>
              <a:ea typeface="+mn-ea"/>
              <a:cs typeface="+mn-cs"/>
            </a:rPr>
            <a:t>Implementability is challenging given current route-to-market barriers. In the context of a market-based model, there are also some commercial challenges to be resolved, such as the allocation of risk, the price point at which a generator would be willing to pay for access and liquidity issues impacting the viability of the option. </a:t>
          </a:r>
        </a:p>
        <a:p>
          <a:r>
            <a:rPr lang="en-GB" sz="1100" b="0" i="0" u="none" strike="noStrike" baseline="0">
              <a:solidFill>
                <a:schemeClr val="dk1"/>
              </a:solidFill>
              <a:latin typeface="+mn-lt"/>
              <a:ea typeface="+mn-ea"/>
              <a:cs typeface="+mn-cs"/>
            </a:rPr>
            <a:t>It also hinges on BAU ANM systems being able to adapt and integrate software solutions to deliver secondary trading into DNO internal systems. A model where a second trading platform sits apart from a DNOs ANM mechanism will increase effort for generators to participate and may inhibit participation.	</a:t>
          </a:r>
        </a:p>
      </xdr:txBody>
    </xdr:sp>
    <xdr:clientData/>
  </xdr:twoCellAnchor>
  <xdr:twoCellAnchor>
    <xdr:from>
      <xdr:col>80</xdr:col>
      <xdr:colOff>605695</xdr:colOff>
      <xdr:row>112</xdr:row>
      <xdr:rowOff>37565</xdr:rowOff>
    </xdr:from>
    <xdr:to>
      <xdr:col>88</xdr:col>
      <xdr:colOff>641215</xdr:colOff>
      <xdr:row>116</xdr:row>
      <xdr:rowOff>35355</xdr:rowOff>
    </xdr:to>
    <xdr:sp macro="" textlink="">
      <xdr:nvSpPr>
        <xdr:cNvPr id="50" name="TextBox 106">
          <a:extLst>
            <a:ext uri="{FF2B5EF4-FFF2-40B4-BE49-F238E27FC236}">
              <a16:creationId xmlns:a16="http://schemas.microsoft.com/office/drawing/2014/main" id="{46CFFCFC-1B5C-483C-9745-89FD46BE9B66}"/>
            </a:ext>
          </a:extLst>
        </xdr:cNvPr>
        <xdr:cNvSpPr txBox="1"/>
      </xdr:nvSpPr>
      <xdr:spPr>
        <a:xfrm>
          <a:off x="53807150" y="20209783"/>
          <a:ext cx="5355665" cy="718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Unknown</a:t>
          </a:r>
          <a:endParaRPr lang="en-GB" sz="1100" baseline="0"/>
        </a:p>
        <a:p>
          <a:endParaRPr lang="en-GB" sz="1100" baseline="0"/>
        </a:p>
      </xdr:txBody>
    </xdr:sp>
    <xdr:clientData/>
  </xdr:twoCellAnchor>
  <xdr:twoCellAnchor>
    <xdr:from>
      <xdr:col>80</xdr:col>
      <xdr:colOff>605695</xdr:colOff>
      <xdr:row>116</xdr:row>
      <xdr:rowOff>140670</xdr:rowOff>
    </xdr:from>
    <xdr:to>
      <xdr:col>88</xdr:col>
      <xdr:colOff>641215</xdr:colOff>
      <xdr:row>123</xdr:row>
      <xdr:rowOff>42293</xdr:rowOff>
    </xdr:to>
    <xdr:sp macro="" textlink="">
      <xdr:nvSpPr>
        <xdr:cNvPr id="54" name="TextBox 107">
          <a:extLst>
            <a:ext uri="{FF2B5EF4-FFF2-40B4-BE49-F238E27FC236}">
              <a16:creationId xmlns:a16="http://schemas.microsoft.com/office/drawing/2014/main" id="{24F7AA7B-5D51-4171-92CD-05DD94ACF5D4}"/>
            </a:ext>
          </a:extLst>
        </xdr:cNvPr>
        <xdr:cNvSpPr txBox="1"/>
      </xdr:nvSpPr>
      <xdr:spPr>
        <a:xfrm>
          <a:off x="53807150" y="21033325"/>
          <a:ext cx="5355665" cy="116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In the context of a market-based model, the ExtenDER project highlighted a commercial risk whereby participants exceeding firm capacity incurred DUoS charge fines. While this was overcome, it highlights potential regulatory barriers impacting the ability to implement this solution.	</a:t>
          </a:r>
        </a:p>
        <a:p>
          <a:endParaRPr lang="en-GB" sz="1100" baseline="0"/>
        </a:p>
        <a:p>
          <a:endParaRPr lang="en-GB" sz="1100" baseline="0"/>
        </a:p>
      </xdr:txBody>
    </xdr:sp>
    <xdr:clientData/>
  </xdr:twoCellAnchor>
  <xdr:twoCellAnchor>
    <xdr:from>
      <xdr:col>80</xdr:col>
      <xdr:colOff>605695</xdr:colOff>
      <xdr:row>129</xdr:row>
      <xdr:rowOff>139960</xdr:rowOff>
    </xdr:from>
    <xdr:to>
      <xdr:col>88</xdr:col>
      <xdr:colOff>641215</xdr:colOff>
      <xdr:row>133</xdr:row>
      <xdr:rowOff>145276</xdr:rowOff>
    </xdr:to>
    <xdr:sp macro="" textlink="">
      <xdr:nvSpPr>
        <xdr:cNvPr id="109" name="TextBox 108">
          <a:extLst>
            <a:ext uri="{FF2B5EF4-FFF2-40B4-BE49-F238E27FC236}">
              <a16:creationId xmlns:a16="http://schemas.microsoft.com/office/drawing/2014/main" id="{764E0407-7EBA-41F5-9044-85C1CD8BED55}"/>
            </a:ext>
          </a:extLst>
        </xdr:cNvPr>
        <xdr:cNvSpPr txBox="1"/>
      </xdr:nvSpPr>
      <xdr:spPr>
        <a:xfrm>
          <a:off x="53807150" y="23374033"/>
          <a:ext cx="5355665" cy="725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r>
            <a:rPr lang="en-GB" sz="1100" b="0" i="0" u="none" strike="noStrike" baseline="0">
              <a:solidFill>
                <a:schemeClr val="dk1"/>
              </a:solidFill>
              <a:latin typeface="+mn-lt"/>
              <a:ea typeface="+mn-ea"/>
              <a:cs typeface="+mn-cs"/>
            </a:rPr>
            <a:t>Theoretically replicable in other areas controlled by ANM systems</a:t>
          </a:r>
          <a:endParaRPr lang="en-GB" sz="1100" baseline="0"/>
        </a:p>
      </xdr:txBody>
    </xdr:sp>
    <xdr:clientData/>
  </xdr:twoCellAnchor>
  <xdr:twoCellAnchor>
    <xdr:from>
      <xdr:col>85</xdr:col>
      <xdr:colOff>19050</xdr:colOff>
      <xdr:row>71</xdr:row>
      <xdr:rowOff>38100</xdr:rowOff>
    </xdr:from>
    <xdr:to>
      <xdr:col>85</xdr:col>
      <xdr:colOff>26432</xdr:colOff>
      <xdr:row>75</xdr:row>
      <xdr:rowOff>145768</xdr:rowOff>
    </xdr:to>
    <xdr:cxnSp macro="">
      <xdr:nvCxnSpPr>
        <xdr:cNvPr id="110" name="Straight Arrow Connector 109">
          <a:extLst>
            <a:ext uri="{FF2B5EF4-FFF2-40B4-BE49-F238E27FC236}">
              <a16:creationId xmlns:a16="http://schemas.microsoft.com/office/drawing/2014/main" id="{C2669385-8E71-49B4-9925-A9EF948D250B}"/>
            </a:ext>
          </a:extLst>
        </xdr:cNvPr>
        <xdr:cNvCxnSpPr>
          <a:endCxn id="39" idx="0"/>
        </xdr:cNvCxnSpPr>
      </xdr:nvCxnSpPr>
      <xdr:spPr>
        <a:xfrm>
          <a:off x="58312050" y="12887325"/>
          <a:ext cx="7382" cy="83156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643405</xdr:colOff>
      <xdr:row>70</xdr:row>
      <xdr:rowOff>102108</xdr:rowOff>
    </xdr:from>
    <xdr:to>
      <xdr:col>68</xdr:col>
      <xdr:colOff>285750</xdr:colOff>
      <xdr:row>70</xdr:row>
      <xdr:rowOff>142875</xdr:rowOff>
    </xdr:to>
    <xdr:cxnSp macro="">
      <xdr:nvCxnSpPr>
        <xdr:cNvPr id="114" name="Straight Arrow Connector 113">
          <a:extLst>
            <a:ext uri="{FF2B5EF4-FFF2-40B4-BE49-F238E27FC236}">
              <a16:creationId xmlns:a16="http://schemas.microsoft.com/office/drawing/2014/main" id="{2E692702-45E7-48CF-9FAB-461461299431}"/>
            </a:ext>
          </a:extLst>
        </xdr:cNvPr>
        <xdr:cNvCxnSpPr/>
      </xdr:nvCxnSpPr>
      <xdr:spPr>
        <a:xfrm>
          <a:off x="36305005" y="12770358"/>
          <a:ext cx="10615145" cy="40767"/>
        </a:xfrm>
        <a:prstGeom prst="straightConnector1">
          <a:avLst/>
        </a:prstGeom>
        <a:ln w="285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542925</xdr:colOff>
      <xdr:row>70</xdr:row>
      <xdr:rowOff>133350</xdr:rowOff>
    </xdr:from>
    <xdr:to>
      <xdr:col>84</xdr:col>
      <xdr:colOff>619125</xdr:colOff>
      <xdr:row>70</xdr:row>
      <xdr:rowOff>161925</xdr:rowOff>
    </xdr:to>
    <xdr:cxnSp macro="">
      <xdr:nvCxnSpPr>
        <xdr:cNvPr id="115" name="Straight Arrow Connector 114">
          <a:extLst>
            <a:ext uri="{FF2B5EF4-FFF2-40B4-BE49-F238E27FC236}">
              <a16:creationId xmlns:a16="http://schemas.microsoft.com/office/drawing/2014/main" id="{F6A18B9A-AC0B-4341-9A38-F334D64A7A3C}"/>
            </a:ext>
          </a:extLst>
        </xdr:cNvPr>
        <xdr:cNvCxnSpPr/>
      </xdr:nvCxnSpPr>
      <xdr:spPr>
        <a:xfrm>
          <a:off x="47177325" y="12801600"/>
          <a:ext cx="11049000" cy="285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76400</xdr:colOff>
      <xdr:row>5</xdr:row>
      <xdr:rowOff>60559</xdr:rowOff>
    </xdr:from>
    <xdr:to>
      <xdr:col>1</xdr:col>
      <xdr:colOff>584399</xdr:colOff>
      <xdr:row>7</xdr:row>
      <xdr:rowOff>70719</xdr:rowOff>
    </xdr:to>
    <xdr:sp macro="" textlink="">
      <xdr:nvSpPr>
        <xdr:cNvPr id="118" name="TextBox 117">
          <a:extLst>
            <a:ext uri="{FF2B5EF4-FFF2-40B4-BE49-F238E27FC236}">
              <a16:creationId xmlns:a16="http://schemas.microsoft.com/office/drawing/2014/main" id="{411C20A8-C6DD-456B-89B3-BD4201DE217A}"/>
            </a:ext>
          </a:extLst>
        </xdr:cNvPr>
        <xdr:cNvSpPr txBox="1"/>
      </xdr:nvSpPr>
      <xdr:spPr>
        <a:xfrm>
          <a:off x="746960" y="936859"/>
          <a:ext cx="507999" cy="360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1.</a:t>
          </a:r>
          <a:endParaRPr lang="en-GB" sz="1800">
            <a:solidFill>
              <a:schemeClr val="accent2"/>
            </a:solidFill>
          </a:endParaRPr>
        </a:p>
      </xdr:txBody>
    </xdr:sp>
    <xdr:clientData/>
  </xdr:twoCellAnchor>
  <xdr:twoCellAnchor>
    <xdr:from>
      <xdr:col>1</xdr:col>
      <xdr:colOff>73392</xdr:colOff>
      <xdr:row>8</xdr:row>
      <xdr:rowOff>127736</xdr:rowOff>
    </xdr:from>
    <xdr:to>
      <xdr:col>1</xdr:col>
      <xdr:colOff>581391</xdr:colOff>
      <xdr:row>10</xdr:row>
      <xdr:rowOff>137896</xdr:rowOff>
    </xdr:to>
    <xdr:sp macro="" textlink="">
      <xdr:nvSpPr>
        <xdr:cNvPr id="119" name="TextBox 118">
          <a:extLst>
            <a:ext uri="{FF2B5EF4-FFF2-40B4-BE49-F238E27FC236}">
              <a16:creationId xmlns:a16="http://schemas.microsoft.com/office/drawing/2014/main" id="{6E20E1BC-181E-4E7F-8D9A-E2EA833F7331}"/>
            </a:ext>
          </a:extLst>
        </xdr:cNvPr>
        <xdr:cNvSpPr txBox="1"/>
      </xdr:nvSpPr>
      <xdr:spPr>
        <a:xfrm>
          <a:off x="743952" y="1529816"/>
          <a:ext cx="507999" cy="360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2.</a:t>
          </a:r>
          <a:endParaRPr lang="en-GB" sz="1800">
            <a:solidFill>
              <a:schemeClr val="accent2"/>
            </a:solidFill>
          </a:endParaRPr>
        </a:p>
      </xdr:txBody>
    </xdr:sp>
    <xdr:clientData/>
  </xdr:twoCellAnchor>
  <xdr:twoCellAnchor>
    <xdr:from>
      <xdr:col>1</xdr:col>
      <xdr:colOff>60158</xdr:colOff>
      <xdr:row>12</xdr:row>
      <xdr:rowOff>95251</xdr:rowOff>
    </xdr:from>
    <xdr:to>
      <xdr:col>1</xdr:col>
      <xdr:colOff>568157</xdr:colOff>
      <xdr:row>14</xdr:row>
      <xdr:rowOff>105411</xdr:rowOff>
    </xdr:to>
    <xdr:sp macro="" textlink="">
      <xdr:nvSpPr>
        <xdr:cNvPr id="120" name="TextBox 119">
          <a:extLst>
            <a:ext uri="{FF2B5EF4-FFF2-40B4-BE49-F238E27FC236}">
              <a16:creationId xmlns:a16="http://schemas.microsoft.com/office/drawing/2014/main" id="{A4A97561-93E9-4B4E-B5E5-B3E1C6ACD247}"/>
            </a:ext>
          </a:extLst>
        </xdr:cNvPr>
        <xdr:cNvSpPr txBox="1"/>
      </xdr:nvSpPr>
      <xdr:spPr>
        <a:xfrm>
          <a:off x="730718" y="2198371"/>
          <a:ext cx="507999" cy="360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3.</a:t>
          </a:r>
          <a:endParaRPr lang="en-GB" sz="1800">
            <a:solidFill>
              <a:schemeClr val="accent2"/>
            </a:solidFill>
          </a:endParaRPr>
        </a:p>
      </xdr:txBody>
    </xdr:sp>
    <xdr:clientData/>
  </xdr:twoCellAnchor>
  <xdr:twoCellAnchor>
    <xdr:from>
      <xdr:col>1</xdr:col>
      <xdr:colOff>131757</xdr:colOff>
      <xdr:row>52</xdr:row>
      <xdr:rowOff>5626</xdr:rowOff>
    </xdr:from>
    <xdr:to>
      <xdr:col>1</xdr:col>
      <xdr:colOff>579746</xdr:colOff>
      <xdr:row>55</xdr:row>
      <xdr:rowOff>161635</xdr:rowOff>
    </xdr:to>
    <xdr:sp macro="" textlink="">
      <xdr:nvSpPr>
        <xdr:cNvPr id="122" name="TextBox 121">
          <a:extLst>
            <a:ext uri="{FF2B5EF4-FFF2-40B4-BE49-F238E27FC236}">
              <a16:creationId xmlns:a16="http://schemas.microsoft.com/office/drawing/2014/main" id="{86C2DC65-1C0B-432B-AD23-7F59A71B2ED9}"/>
            </a:ext>
          </a:extLst>
        </xdr:cNvPr>
        <xdr:cNvSpPr txBox="1"/>
      </xdr:nvSpPr>
      <xdr:spPr>
        <a:xfrm>
          <a:off x="802317" y="9119146"/>
          <a:ext cx="447989" cy="681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5.</a:t>
          </a:r>
          <a:endParaRPr lang="en-GB" sz="1800">
            <a:solidFill>
              <a:schemeClr val="accent2"/>
            </a:solidFill>
          </a:endParaRPr>
        </a:p>
      </xdr:txBody>
    </xdr:sp>
    <xdr:clientData/>
  </xdr:twoCellAnchor>
  <xdr:twoCellAnchor>
    <xdr:from>
      <xdr:col>1</xdr:col>
      <xdr:colOff>113732</xdr:colOff>
      <xdr:row>28</xdr:row>
      <xdr:rowOff>28755</xdr:rowOff>
    </xdr:from>
    <xdr:to>
      <xdr:col>1</xdr:col>
      <xdr:colOff>621731</xdr:colOff>
      <xdr:row>31</xdr:row>
      <xdr:rowOff>0</xdr:rowOff>
    </xdr:to>
    <xdr:sp macro="" textlink="">
      <xdr:nvSpPr>
        <xdr:cNvPr id="124" name="TextBox 123">
          <a:extLst>
            <a:ext uri="{FF2B5EF4-FFF2-40B4-BE49-F238E27FC236}">
              <a16:creationId xmlns:a16="http://schemas.microsoft.com/office/drawing/2014/main" id="{D8F37ED4-576F-40DB-BFB2-5A5DE6919BE0}"/>
            </a:ext>
          </a:extLst>
        </xdr:cNvPr>
        <xdr:cNvSpPr txBox="1"/>
      </xdr:nvSpPr>
      <xdr:spPr>
        <a:xfrm>
          <a:off x="784292" y="4936035"/>
          <a:ext cx="507999" cy="497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4.</a:t>
          </a:r>
          <a:endParaRPr lang="en-GB" sz="1800">
            <a:solidFill>
              <a:schemeClr val="accent2"/>
            </a:solidFill>
          </a:endParaRPr>
        </a:p>
      </xdr:txBody>
    </xdr:sp>
    <xdr:clientData/>
  </xdr:twoCellAnchor>
  <xdr:twoCellAnchor>
    <xdr:from>
      <xdr:col>2</xdr:col>
      <xdr:colOff>2715</xdr:colOff>
      <xdr:row>29</xdr:row>
      <xdr:rowOff>78519</xdr:rowOff>
    </xdr:from>
    <xdr:to>
      <xdr:col>9</xdr:col>
      <xdr:colOff>71718</xdr:colOff>
      <xdr:row>33</xdr:row>
      <xdr:rowOff>92363</xdr:rowOff>
    </xdr:to>
    <xdr:sp macro="" textlink="">
      <xdr:nvSpPr>
        <xdr:cNvPr id="125" name="TextBox 124">
          <a:extLst>
            <a:ext uri="{FF2B5EF4-FFF2-40B4-BE49-F238E27FC236}">
              <a16:creationId xmlns:a16="http://schemas.microsoft.com/office/drawing/2014/main" id="{09878BF4-559A-4038-8267-04E183E4C90E}"/>
            </a:ext>
          </a:extLst>
        </xdr:cNvPr>
        <xdr:cNvSpPr txBox="1"/>
      </xdr:nvSpPr>
      <xdr:spPr>
        <a:xfrm>
          <a:off x="1343835" y="5161059"/>
          <a:ext cx="4762923" cy="714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baseline="0">
              <a:solidFill>
                <a:schemeClr val="accent1"/>
              </a:solidFill>
            </a:rPr>
            <a:t>A workshop of all project partners, where the understanding of the constraint and potential solutions are proposed. Example questions to be discussed:</a:t>
          </a:r>
          <a:endParaRPr lang="en-GB" sz="1050" b="1" i="1" baseline="0">
            <a:solidFill>
              <a:schemeClr val="accent1"/>
            </a:solidFill>
          </a:endParaRPr>
        </a:p>
      </xdr:txBody>
    </xdr:sp>
    <xdr:clientData/>
  </xdr:twoCellAnchor>
  <xdr:twoCellAnchor>
    <xdr:from>
      <xdr:col>12</xdr:col>
      <xdr:colOff>210765</xdr:colOff>
      <xdr:row>25</xdr:row>
      <xdr:rowOff>113489</xdr:rowOff>
    </xdr:from>
    <xdr:to>
      <xdr:col>15</xdr:col>
      <xdr:colOff>249836</xdr:colOff>
      <xdr:row>28</xdr:row>
      <xdr:rowOff>65868</xdr:rowOff>
    </xdr:to>
    <xdr:sp macro="" textlink="">
      <xdr:nvSpPr>
        <xdr:cNvPr id="126" name="TextBox 125">
          <a:hlinkClick xmlns:r="http://schemas.openxmlformats.org/officeDocument/2006/relationships" r:id="rId1"/>
          <a:extLst>
            <a:ext uri="{FF2B5EF4-FFF2-40B4-BE49-F238E27FC236}">
              <a16:creationId xmlns:a16="http://schemas.microsoft.com/office/drawing/2014/main" id="{DD287AE9-A1D7-4732-846E-8FCB1ABFAA10}"/>
            </a:ext>
          </a:extLst>
        </xdr:cNvPr>
        <xdr:cNvSpPr txBox="1"/>
      </xdr:nvSpPr>
      <xdr:spPr>
        <a:xfrm>
          <a:off x="8257485" y="4494989"/>
          <a:ext cx="2050751" cy="478159"/>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bg1"/>
              </a:solidFill>
              <a:effectLst/>
              <a:latin typeface="+mn-lt"/>
              <a:ea typeface="+mn-ea"/>
              <a:cs typeface="+mn-cs"/>
            </a:rPr>
            <a:t>LINK TO DNO INPUT REQUIREMENTS</a:t>
          </a:r>
        </a:p>
        <a:p>
          <a:endParaRPr lang="en-GB" sz="1100" b="1" i="0" baseline="0">
            <a:solidFill>
              <a:schemeClr val="bg1"/>
            </a:solidFill>
            <a:effectLst/>
            <a:latin typeface="+mn-lt"/>
            <a:ea typeface="+mn-ea"/>
            <a:cs typeface="+mn-cs"/>
          </a:endParaRPr>
        </a:p>
      </xdr:txBody>
    </xdr:sp>
    <xdr:clientData/>
  </xdr:twoCellAnchor>
  <xdr:twoCellAnchor>
    <xdr:from>
      <xdr:col>7</xdr:col>
      <xdr:colOff>70152</xdr:colOff>
      <xdr:row>52</xdr:row>
      <xdr:rowOff>105624</xdr:rowOff>
    </xdr:from>
    <xdr:to>
      <xdr:col>9</xdr:col>
      <xdr:colOff>158436</xdr:colOff>
      <xdr:row>52</xdr:row>
      <xdr:rowOff>106753</xdr:rowOff>
    </xdr:to>
    <xdr:cxnSp macro="">
      <xdr:nvCxnSpPr>
        <xdr:cNvPr id="127" name="Straight Arrow Connector 126">
          <a:extLst>
            <a:ext uri="{FF2B5EF4-FFF2-40B4-BE49-F238E27FC236}">
              <a16:creationId xmlns:a16="http://schemas.microsoft.com/office/drawing/2014/main" id="{0DCA9B6C-15D8-4DB4-9FEE-28A06193A52E}"/>
            </a:ext>
          </a:extLst>
        </xdr:cNvPr>
        <xdr:cNvCxnSpPr/>
      </xdr:nvCxnSpPr>
      <xdr:spPr>
        <a:xfrm flipV="1">
          <a:off x="4764072" y="9219144"/>
          <a:ext cx="1429404" cy="1129"/>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230332</xdr:colOff>
      <xdr:row>65</xdr:row>
      <xdr:rowOff>8659</xdr:rowOff>
    </xdr:from>
    <xdr:to>
      <xdr:col>2</xdr:col>
      <xdr:colOff>2912</xdr:colOff>
      <xdr:row>68</xdr:row>
      <xdr:rowOff>164667</xdr:rowOff>
    </xdr:to>
    <xdr:sp macro="" textlink="">
      <xdr:nvSpPr>
        <xdr:cNvPr id="128" name="TextBox 127">
          <a:extLst>
            <a:ext uri="{FF2B5EF4-FFF2-40B4-BE49-F238E27FC236}">
              <a16:creationId xmlns:a16="http://schemas.microsoft.com/office/drawing/2014/main" id="{BF2F77DD-9988-4671-A3EC-4AA93E3D9125}"/>
            </a:ext>
          </a:extLst>
        </xdr:cNvPr>
        <xdr:cNvSpPr txBox="1"/>
      </xdr:nvSpPr>
      <xdr:spPr>
        <a:xfrm>
          <a:off x="900892" y="11400559"/>
          <a:ext cx="443140" cy="681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6.</a:t>
          </a:r>
          <a:endParaRPr lang="en-GB" sz="1800">
            <a:solidFill>
              <a:schemeClr val="accent2"/>
            </a:solidFill>
          </a:endParaRPr>
        </a:p>
      </xdr:txBody>
    </xdr:sp>
    <xdr:clientData/>
  </xdr:twoCellAnchor>
  <xdr:twoCellAnchor>
    <xdr:from>
      <xdr:col>2</xdr:col>
      <xdr:colOff>118673</xdr:colOff>
      <xdr:row>61</xdr:row>
      <xdr:rowOff>133557</xdr:rowOff>
    </xdr:from>
    <xdr:to>
      <xdr:col>6</xdr:col>
      <xdr:colOff>312296</xdr:colOff>
      <xdr:row>71</xdr:row>
      <xdr:rowOff>49968</xdr:rowOff>
    </xdr:to>
    <xdr:sp macro="" textlink="">
      <xdr:nvSpPr>
        <xdr:cNvPr id="129" name="TextBox 128">
          <a:extLst>
            <a:ext uri="{FF2B5EF4-FFF2-40B4-BE49-F238E27FC236}">
              <a16:creationId xmlns:a16="http://schemas.microsoft.com/office/drawing/2014/main" id="{6D9B28BC-DB9C-4664-BE47-9F85DFE6E49F}"/>
            </a:ext>
          </a:extLst>
        </xdr:cNvPr>
        <xdr:cNvSpPr txBox="1"/>
      </xdr:nvSpPr>
      <xdr:spPr>
        <a:xfrm>
          <a:off x="1459793" y="10824417"/>
          <a:ext cx="2875863" cy="16690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Assess options in shortlist:</a:t>
          </a:r>
        </a:p>
        <a:p>
          <a:pPr eaLnBrk="1" fontAlgn="auto" latinLnBrk="0" hangingPunct="1"/>
          <a:r>
            <a:rPr lang="en-GB" sz="1100" i="1" baseline="0">
              <a:solidFill>
                <a:schemeClr val="dk1"/>
              </a:solidFill>
              <a:effectLst/>
              <a:latin typeface="+mn-lt"/>
              <a:ea typeface="+mn-ea"/>
              <a:cs typeface="+mn-cs"/>
            </a:rPr>
            <a:t>Desktop research, stakeholder engagement, and modelling are combined in this assessment framework. The user must populate the summary text boxes below and come to a decision on the Red/Amber/Green rating of each option for each criteria.</a:t>
          </a:r>
          <a:endParaRPr lang="en-GB">
            <a:effectLst/>
          </a:endParaRPr>
        </a:p>
      </xdr:txBody>
    </xdr:sp>
    <xdr:clientData/>
  </xdr:twoCellAnchor>
  <xdr:twoCellAnchor>
    <xdr:from>
      <xdr:col>12</xdr:col>
      <xdr:colOff>52191</xdr:colOff>
      <xdr:row>69</xdr:row>
      <xdr:rowOff>10438</xdr:rowOff>
    </xdr:from>
    <xdr:to>
      <xdr:col>14</xdr:col>
      <xdr:colOff>360234</xdr:colOff>
      <xdr:row>71</xdr:row>
      <xdr:rowOff>138663</xdr:rowOff>
    </xdr:to>
    <xdr:sp macro="" textlink="">
      <xdr:nvSpPr>
        <xdr:cNvPr id="133" name="TextBox 132">
          <a:hlinkClick xmlns:r="http://schemas.openxmlformats.org/officeDocument/2006/relationships" r:id="rId1"/>
          <a:extLst>
            <a:ext uri="{FF2B5EF4-FFF2-40B4-BE49-F238E27FC236}">
              <a16:creationId xmlns:a16="http://schemas.microsoft.com/office/drawing/2014/main" id="{0D7C7D6E-585E-41FD-95F1-DDADD07145C1}"/>
            </a:ext>
          </a:extLst>
        </xdr:cNvPr>
        <xdr:cNvSpPr txBox="1"/>
      </xdr:nvSpPr>
      <xdr:spPr>
        <a:xfrm>
          <a:off x="8098911" y="12103378"/>
          <a:ext cx="1649163" cy="47874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bg1"/>
              </a:solidFill>
              <a:effectLst/>
              <a:latin typeface="+mn-lt"/>
              <a:ea typeface="+mn-ea"/>
              <a:cs typeface="+mn-cs"/>
            </a:rPr>
            <a:t>LINK TO DNO INPUT REQUIREMENT 1.3</a:t>
          </a:r>
        </a:p>
        <a:p>
          <a:endParaRPr lang="en-GB" sz="1100" b="1" i="0" baseline="0">
            <a:solidFill>
              <a:schemeClr val="bg1"/>
            </a:solidFill>
            <a:effectLst/>
            <a:latin typeface="+mn-lt"/>
            <a:ea typeface="+mn-ea"/>
            <a:cs typeface="+mn-cs"/>
          </a:endParaRPr>
        </a:p>
        <a:p>
          <a:endParaRPr lang="en-GB" sz="1100" b="1" i="0" baseline="0">
            <a:solidFill>
              <a:schemeClr val="bg1"/>
            </a:solidFill>
            <a:effectLst/>
            <a:latin typeface="+mn-lt"/>
            <a:ea typeface="+mn-ea"/>
            <a:cs typeface="+mn-cs"/>
          </a:endParaRPr>
        </a:p>
      </xdr:txBody>
    </xdr:sp>
    <xdr:clientData/>
  </xdr:twoCellAnchor>
  <xdr:twoCellAnchor>
    <xdr:from>
      <xdr:col>23</xdr:col>
      <xdr:colOff>586153</xdr:colOff>
      <xdr:row>67</xdr:row>
      <xdr:rowOff>93785</xdr:rowOff>
    </xdr:from>
    <xdr:to>
      <xdr:col>26</xdr:col>
      <xdr:colOff>225980</xdr:colOff>
      <xdr:row>70</xdr:row>
      <xdr:rowOff>46163</xdr:rowOff>
    </xdr:to>
    <xdr:sp macro="" textlink="">
      <xdr:nvSpPr>
        <xdr:cNvPr id="134" name="TextBox 133">
          <a:hlinkClick xmlns:r="http://schemas.openxmlformats.org/officeDocument/2006/relationships" r:id="rId1"/>
          <a:extLst>
            <a:ext uri="{FF2B5EF4-FFF2-40B4-BE49-F238E27FC236}">
              <a16:creationId xmlns:a16="http://schemas.microsoft.com/office/drawing/2014/main" id="{FC9E86F5-09C3-41AA-8024-B9080C96D477}"/>
            </a:ext>
          </a:extLst>
        </xdr:cNvPr>
        <xdr:cNvSpPr txBox="1"/>
      </xdr:nvSpPr>
      <xdr:spPr>
        <a:xfrm>
          <a:off x="16009033" y="11836205"/>
          <a:ext cx="1651507" cy="478158"/>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bg1"/>
              </a:solidFill>
              <a:effectLst/>
              <a:latin typeface="+mn-lt"/>
              <a:ea typeface="+mn-ea"/>
              <a:cs typeface="+mn-cs"/>
            </a:rPr>
            <a:t>LINK TO DNO INPUT REQUIREMENTS 2.1</a:t>
          </a:r>
        </a:p>
        <a:p>
          <a:endParaRPr lang="en-GB" sz="1100" b="1" i="0" baseline="0">
            <a:solidFill>
              <a:schemeClr val="bg1"/>
            </a:solidFill>
            <a:effectLst/>
            <a:latin typeface="+mn-lt"/>
            <a:ea typeface="+mn-ea"/>
            <a:cs typeface="+mn-cs"/>
          </a:endParaRPr>
        </a:p>
      </xdr:txBody>
    </xdr:sp>
    <xdr:clientData/>
  </xdr:twoCellAnchor>
  <xdr:twoCellAnchor>
    <xdr:from>
      <xdr:col>16</xdr:col>
      <xdr:colOff>363416</xdr:colOff>
      <xdr:row>67</xdr:row>
      <xdr:rowOff>117231</xdr:rowOff>
    </xdr:from>
    <xdr:to>
      <xdr:col>19</xdr:col>
      <xdr:colOff>237344</xdr:colOff>
      <xdr:row>71</xdr:row>
      <xdr:rowOff>49967</xdr:rowOff>
    </xdr:to>
    <xdr:sp macro="" textlink="">
      <xdr:nvSpPr>
        <xdr:cNvPr id="135" name="TextBox 134">
          <a:hlinkClick xmlns:r="http://schemas.openxmlformats.org/officeDocument/2006/relationships" r:id="rId1"/>
          <a:extLst>
            <a:ext uri="{FF2B5EF4-FFF2-40B4-BE49-F238E27FC236}">
              <a16:creationId xmlns:a16="http://schemas.microsoft.com/office/drawing/2014/main" id="{A3356576-DFA2-4777-ADF5-44BA328E5472}"/>
            </a:ext>
          </a:extLst>
        </xdr:cNvPr>
        <xdr:cNvSpPr txBox="1"/>
      </xdr:nvSpPr>
      <xdr:spPr>
        <a:xfrm>
          <a:off x="11092376" y="11859651"/>
          <a:ext cx="1885608" cy="633776"/>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bg1"/>
              </a:solidFill>
              <a:effectLst/>
              <a:latin typeface="+mn-lt"/>
              <a:ea typeface="+mn-ea"/>
              <a:cs typeface="+mn-cs"/>
            </a:rPr>
            <a:t>LINK TO DNO INPUT REQUIREMENTS 2.2 &amp; 2.3</a:t>
          </a:r>
        </a:p>
        <a:p>
          <a:endParaRPr lang="en-GB" sz="1100" b="1" i="0" baseline="0">
            <a:solidFill>
              <a:schemeClr val="bg1"/>
            </a:solidFill>
            <a:effectLst/>
            <a:latin typeface="+mn-lt"/>
            <a:ea typeface="+mn-ea"/>
            <a:cs typeface="+mn-cs"/>
          </a:endParaRPr>
        </a:p>
      </xdr:txBody>
    </xdr:sp>
    <xdr:clientData/>
  </xdr:twoCellAnchor>
  <xdr:twoCellAnchor>
    <xdr:from>
      <xdr:col>4</xdr:col>
      <xdr:colOff>35719</xdr:colOff>
      <xdr:row>70</xdr:row>
      <xdr:rowOff>120191</xdr:rowOff>
    </xdr:from>
    <xdr:to>
      <xdr:col>6</xdr:col>
      <xdr:colOff>119063</xdr:colOff>
      <xdr:row>76</xdr:row>
      <xdr:rowOff>95250</xdr:rowOff>
    </xdr:to>
    <xdr:cxnSp macro="">
      <xdr:nvCxnSpPr>
        <xdr:cNvPr id="136" name="Straight Arrow Connector 135">
          <a:extLst>
            <a:ext uri="{FF2B5EF4-FFF2-40B4-BE49-F238E27FC236}">
              <a16:creationId xmlns:a16="http://schemas.microsoft.com/office/drawing/2014/main" id="{666D30BA-F7FD-4236-9D59-55CDCF2EE92A}"/>
            </a:ext>
          </a:extLst>
        </xdr:cNvPr>
        <xdr:cNvCxnSpPr/>
      </xdr:nvCxnSpPr>
      <xdr:spPr>
        <a:xfrm>
          <a:off x="2717959" y="12388391"/>
          <a:ext cx="1424464" cy="1026619"/>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489857</xdr:colOff>
      <xdr:row>4</xdr:row>
      <xdr:rowOff>0</xdr:rowOff>
    </xdr:from>
    <xdr:to>
      <xdr:col>7</xdr:col>
      <xdr:colOff>340178</xdr:colOff>
      <xdr:row>8</xdr:row>
      <xdr:rowOff>81642</xdr:rowOff>
    </xdr:to>
    <xdr:sp macro="" textlink="">
      <xdr:nvSpPr>
        <xdr:cNvPr id="137" name="TextBox 1108">
          <a:extLst>
            <a:ext uri="{FF2B5EF4-FFF2-40B4-BE49-F238E27FC236}">
              <a16:creationId xmlns:a16="http://schemas.microsoft.com/office/drawing/2014/main" id="{DAD7463E-C41C-4699-8112-2471F5EDE83D}"/>
            </a:ext>
          </a:extLst>
        </xdr:cNvPr>
        <xdr:cNvSpPr txBox="1"/>
      </xdr:nvSpPr>
      <xdr:spPr>
        <a:xfrm>
          <a:off x="1160417" y="701040"/>
          <a:ext cx="3873681" cy="782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Identify geographical region</a:t>
          </a:r>
          <a:endParaRPr lang="en-GB" sz="1100" i="1" baseline="0"/>
        </a:p>
        <a:p>
          <a:r>
            <a:rPr lang="en-GB" sz="1100" i="1" baseline="0"/>
            <a:t>that is unable to host additional generation. </a:t>
          </a:r>
        </a:p>
        <a:p>
          <a:endParaRPr lang="en-GB" sz="1100" i="1" baseline="0"/>
        </a:p>
      </xdr:txBody>
    </xdr:sp>
    <xdr:clientData/>
  </xdr:twoCellAnchor>
  <xdr:twoCellAnchor>
    <xdr:from>
      <xdr:col>1</xdr:col>
      <xdr:colOff>449035</xdr:colOff>
      <xdr:row>7</xdr:row>
      <xdr:rowOff>54427</xdr:rowOff>
    </xdr:from>
    <xdr:to>
      <xdr:col>9</xdr:col>
      <xdr:colOff>231321</xdr:colOff>
      <xdr:row>12</xdr:row>
      <xdr:rowOff>54429</xdr:rowOff>
    </xdr:to>
    <xdr:sp macro="" textlink="">
      <xdr:nvSpPr>
        <xdr:cNvPr id="138" name="TextBox 137">
          <a:extLst>
            <a:ext uri="{FF2B5EF4-FFF2-40B4-BE49-F238E27FC236}">
              <a16:creationId xmlns:a16="http://schemas.microsoft.com/office/drawing/2014/main" id="{91E6FC29-7951-41C6-A1D1-8A2A43156B73}"/>
            </a:ext>
          </a:extLst>
        </xdr:cNvPr>
        <xdr:cNvSpPr txBox="1"/>
      </xdr:nvSpPr>
      <xdr:spPr>
        <a:xfrm>
          <a:off x="1119595" y="1281247"/>
          <a:ext cx="5146766" cy="876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High-level view of constraint. </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t>What do local stakeholders believe is holding back additional generation capacity, and what solutions are being proposed? </a:t>
          </a:r>
        </a:p>
      </xdr:txBody>
    </xdr:sp>
    <xdr:clientData/>
  </xdr:twoCellAnchor>
  <xdr:twoCellAnchor>
    <xdr:from>
      <xdr:col>1</xdr:col>
      <xdr:colOff>489857</xdr:colOff>
      <xdr:row>11</xdr:row>
      <xdr:rowOff>95251</xdr:rowOff>
    </xdr:from>
    <xdr:to>
      <xdr:col>9</xdr:col>
      <xdr:colOff>285750</xdr:colOff>
      <xdr:row>16</xdr:row>
      <xdr:rowOff>95252</xdr:rowOff>
    </xdr:to>
    <xdr:sp macro="" textlink="">
      <xdr:nvSpPr>
        <xdr:cNvPr id="139" name="TextBox 138">
          <a:extLst>
            <a:ext uri="{FF2B5EF4-FFF2-40B4-BE49-F238E27FC236}">
              <a16:creationId xmlns:a16="http://schemas.microsoft.com/office/drawing/2014/main" id="{52DF6301-8145-4A3B-AFE9-BE5DECF762AF}"/>
            </a:ext>
          </a:extLst>
        </xdr:cNvPr>
        <xdr:cNvSpPr txBox="1"/>
      </xdr:nvSpPr>
      <xdr:spPr>
        <a:xfrm>
          <a:off x="1160417" y="2023111"/>
          <a:ext cx="5160373" cy="876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Form project team</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t>The project team should have representation from local stakeholders and the network operator at minimum. Independent third parties would be valuable.</a:t>
          </a:r>
        </a:p>
      </xdr:txBody>
    </xdr:sp>
    <xdr:clientData/>
  </xdr:twoCellAnchor>
  <xdr:twoCellAnchor>
    <xdr:from>
      <xdr:col>64</xdr:col>
      <xdr:colOff>341107</xdr:colOff>
      <xdr:row>79</xdr:row>
      <xdr:rowOff>97286</xdr:rowOff>
    </xdr:from>
    <xdr:to>
      <xdr:col>72</xdr:col>
      <xdr:colOff>420962</xdr:colOff>
      <xdr:row>87</xdr:row>
      <xdr:rowOff>23213</xdr:rowOff>
    </xdr:to>
    <xdr:sp macro="" textlink="">
      <xdr:nvSpPr>
        <xdr:cNvPr id="143" name="TextBox 142">
          <a:extLst>
            <a:ext uri="{FF2B5EF4-FFF2-40B4-BE49-F238E27FC236}">
              <a16:creationId xmlns:a16="http://schemas.microsoft.com/office/drawing/2014/main" id="{684DCD1E-FBBB-40D2-B92E-9789E7267D1A}"/>
            </a:ext>
          </a:extLst>
        </xdr:cNvPr>
        <xdr:cNvSpPr txBox="1"/>
      </xdr:nvSpPr>
      <xdr:spPr>
        <a:xfrm>
          <a:off x="42902271" y="14325904"/>
          <a:ext cx="5400000" cy="13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Active Network Management (ANM) systems are used to manage flexible connections and to control energy generation in constrained areas of the network. They use real- time network information to calculate safe levels of generation for managed connections and curtail the ability of generators to export at times of high constraint.</a:t>
          </a:r>
          <a:endParaRPr lang="en-GB">
            <a:effectLst/>
          </a:endParaRPr>
        </a:p>
        <a:p>
          <a:r>
            <a:rPr lang="en-GB" sz="1100">
              <a:solidFill>
                <a:schemeClr val="dk1"/>
              </a:solidFill>
              <a:effectLst/>
              <a:latin typeface="+mn-lt"/>
              <a:ea typeface="+mn-ea"/>
              <a:cs typeface="+mn-cs"/>
            </a:rPr>
            <a:t>If an</a:t>
          </a:r>
          <a:r>
            <a:rPr lang="en-GB" sz="1100" baseline="0">
              <a:solidFill>
                <a:schemeClr val="dk1"/>
              </a:solidFill>
              <a:effectLst/>
              <a:latin typeface="+mn-lt"/>
              <a:ea typeface="+mn-ea"/>
              <a:cs typeface="+mn-cs"/>
            </a:rPr>
            <a:t> ANM system is already implemented, c</a:t>
          </a:r>
          <a:r>
            <a:rPr lang="en-GB" sz="1100">
              <a:solidFill>
                <a:schemeClr val="dk1"/>
              </a:solidFill>
              <a:effectLst/>
              <a:latin typeface="+mn-lt"/>
              <a:ea typeface="+mn-ea"/>
              <a:cs typeface="+mn-cs"/>
            </a:rPr>
            <a:t>hanges to the way it functions could be implemented to create additional headroom.</a:t>
          </a:r>
          <a:endParaRPr lang="en-GB">
            <a:effectLst/>
          </a:endParaRPr>
        </a:p>
      </xdr:txBody>
    </xdr:sp>
    <xdr:clientData/>
  </xdr:twoCellAnchor>
  <xdr:twoCellAnchor>
    <xdr:from>
      <xdr:col>66</xdr:col>
      <xdr:colOff>432974</xdr:colOff>
      <xdr:row>130</xdr:row>
      <xdr:rowOff>116089</xdr:rowOff>
    </xdr:from>
    <xdr:to>
      <xdr:col>69</xdr:col>
      <xdr:colOff>598574</xdr:colOff>
      <xdr:row>137</xdr:row>
      <xdr:rowOff>20992</xdr:rowOff>
    </xdr:to>
    <xdr:sp macro="" textlink="">
      <xdr:nvSpPr>
        <xdr:cNvPr id="144" name="TextBox 143">
          <a:extLst>
            <a:ext uri="{FF2B5EF4-FFF2-40B4-BE49-F238E27FC236}">
              <a16:creationId xmlns:a16="http://schemas.microsoft.com/office/drawing/2014/main" id="{68667133-D900-4327-B11D-3D30B9E587B3}"/>
            </a:ext>
          </a:extLst>
        </xdr:cNvPr>
        <xdr:cNvSpPr txBox="1"/>
      </xdr:nvSpPr>
      <xdr:spPr>
        <a:xfrm>
          <a:off x="44324174" y="23530271"/>
          <a:ext cx="2160655" cy="1165666"/>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4. Could implementation of, or modifications to, an ANM system and connections agreements  enable additional generation to connect?</a:t>
          </a:r>
        </a:p>
      </xdr:txBody>
    </xdr:sp>
    <xdr:clientData/>
  </xdr:twoCellAnchor>
  <xdr:twoCellAnchor>
    <xdr:from>
      <xdr:col>83</xdr:col>
      <xdr:colOff>171450</xdr:colOff>
      <xdr:row>142</xdr:row>
      <xdr:rowOff>25773</xdr:rowOff>
    </xdr:from>
    <xdr:to>
      <xdr:col>86</xdr:col>
      <xdr:colOff>317989</xdr:colOff>
      <xdr:row>148</xdr:row>
      <xdr:rowOff>77374</xdr:rowOff>
    </xdr:to>
    <xdr:sp macro="" textlink="">
      <xdr:nvSpPr>
        <xdr:cNvPr id="145" name="TextBox 144">
          <a:extLst>
            <a:ext uri="{FF2B5EF4-FFF2-40B4-BE49-F238E27FC236}">
              <a16:creationId xmlns:a16="http://schemas.microsoft.com/office/drawing/2014/main" id="{22128489-23B8-41C0-BC5A-6203A2CF44D9}"/>
            </a:ext>
          </a:extLst>
        </xdr:cNvPr>
        <xdr:cNvSpPr txBox="1"/>
      </xdr:nvSpPr>
      <xdr:spPr>
        <a:xfrm>
          <a:off x="57092850" y="25724223"/>
          <a:ext cx="2203939" cy="1137451"/>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5. Could Secondary Trading enable additional generation to connect?</a:t>
          </a:r>
        </a:p>
      </xdr:txBody>
    </xdr:sp>
    <xdr:clientData/>
  </xdr:twoCellAnchor>
  <xdr:twoCellAnchor>
    <xdr:from>
      <xdr:col>83</xdr:col>
      <xdr:colOff>171450</xdr:colOff>
      <xdr:row>148</xdr:row>
      <xdr:rowOff>127489</xdr:rowOff>
    </xdr:from>
    <xdr:to>
      <xdr:col>86</xdr:col>
      <xdr:colOff>326218</xdr:colOff>
      <xdr:row>150</xdr:row>
      <xdr:rowOff>97066</xdr:rowOff>
    </xdr:to>
    <xdr:sp macro="" textlink="">
      <xdr:nvSpPr>
        <xdr:cNvPr id="146" name="TextBox 145">
          <a:extLst>
            <a:ext uri="{FF2B5EF4-FFF2-40B4-BE49-F238E27FC236}">
              <a16:creationId xmlns:a16="http://schemas.microsoft.com/office/drawing/2014/main" id="{1AB303FE-31C3-48AF-8CD6-3B1A1BDFE598}"/>
            </a:ext>
          </a:extLst>
        </xdr:cNvPr>
        <xdr:cNvSpPr txBox="1"/>
      </xdr:nvSpPr>
      <xdr:spPr>
        <a:xfrm>
          <a:off x="57092850" y="26911789"/>
          <a:ext cx="2212168" cy="331527"/>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32</xdr:col>
      <xdr:colOff>352695</xdr:colOff>
      <xdr:row>137</xdr:row>
      <xdr:rowOff>33382</xdr:rowOff>
    </xdr:from>
    <xdr:to>
      <xdr:col>40</xdr:col>
      <xdr:colOff>388215</xdr:colOff>
      <xdr:row>141</xdr:row>
      <xdr:rowOff>79714</xdr:rowOff>
    </xdr:to>
    <xdr:sp macro="" textlink="">
      <xdr:nvSpPr>
        <xdr:cNvPr id="345" name="TextBox 152">
          <a:extLst>
            <a:ext uri="{FF2B5EF4-FFF2-40B4-BE49-F238E27FC236}">
              <a16:creationId xmlns:a16="http://schemas.microsoft.com/office/drawing/2014/main" id="{6ECA40EE-8CCC-4E59-8070-CF9B3888B110}"/>
            </a:ext>
          </a:extLst>
        </xdr:cNvPr>
        <xdr:cNvSpPr txBox="1"/>
      </xdr:nvSpPr>
      <xdr:spPr>
        <a:xfrm>
          <a:off x="21633277" y="24708327"/>
          <a:ext cx="5355665" cy="7667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p>
        <a:p>
          <a:r>
            <a:rPr lang="en-GB" sz="1100" b="0" i="0" u="none" strike="noStrike" baseline="0">
              <a:solidFill>
                <a:schemeClr val="dk1"/>
              </a:solidFill>
              <a:latin typeface="+mn-lt"/>
              <a:ea typeface="+mn-ea"/>
              <a:cs typeface="+mn-cs"/>
            </a:rPr>
            <a:t>Overlap with Time of Use option. Potential reliance on the creation of a DTU tender from the DNO to create value proposition.	</a:t>
          </a:r>
          <a:endParaRPr lang="en-GB" sz="1100" baseline="0"/>
        </a:p>
      </xdr:txBody>
    </xdr:sp>
    <xdr:clientData/>
  </xdr:twoCellAnchor>
  <xdr:twoCellAnchor>
    <xdr:from>
      <xdr:col>18</xdr:col>
      <xdr:colOff>178191</xdr:colOff>
      <xdr:row>137</xdr:row>
      <xdr:rowOff>96985</xdr:rowOff>
    </xdr:from>
    <xdr:to>
      <xdr:col>26</xdr:col>
      <xdr:colOff>213711</xdr:colOff>
      <xdr:row>141</xdr:row>
      <xdr:rowOff>63412</xdr:rowOff>
    </xdr:to>
    <xdr:sp macro="" textlink="">
      <xdr:nvSpPr>
        <xdr:cNvPr id="348" name="TextBox 153">
          <a:extLst>
            <a:ext uri="{FF2B5EF4-FFF2-40B4-BE49-F238E27FC236}">
              <a16:creationId xmlns:a16="http://schemas.microsoft.com/office/drawing/2014/main" id="{52C54A46-BF97-42A2-8AB3-211F6095CA6E}"/>
            </a:ext>
          </a:extLst>
        </xdr:cNvPr>
        <xdr:cNvSpPr txBox="1"/>
      </xdr:nvSpPr>
      <xdr:spPr>
        <a:xfrm>
          <a:off x="12148518" y="24771930"/>
          <a:ext cx="5355666" cy="6868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Potential reliance on the creation of a DTU tender from the DNO to create value proposition.	</a:t>
          </a:r>
        </a:p>
        <a:p>
          <a:endParaRPr lang="en-GB" sz="1100" baseline="0"/>
        </a:p>
      </xdr:txBody>
    </xdr:sp>
    <xdr:clientData/>
  </xdr:twoCellAnchor>
  <xdr:twoCellAnchor>
    <xdr:from>
      <xdr:col>48</xdr:col>
      <xdr:colOff>514123</xdr:colOff>
      <xdr:row>126</xdr:row>
      <xdr:rowOff>26660</xdr:rowOff>
    </xdr:from>
    <xdr:to>
      <xdr:col>56</xdr:col>
      <xdr:colOff>549643</xdr:colOff>
      <xdr:row>132</xdr:row>
      <xdr:rowOff>2182</xdr:rowOff>
    </xdr:to>
    <xdr:sp macro="" textlink="">
      <xdr:nvSpPr>
        <xdr:cNvPr id="402" name="TextBox 156">
          <a:extLst>
            <a:ext uri="{FF2B5EF4-FFF2-40B4-BE49-F238E27FC236}">
              <a16:creationId xmlns:a16="http://schemas.microsoft.com/office/drawing/2014/main" id="{5A9A2693-FF6C-4D88-A77A-63162CB8863C}"/>
            </a:ext>
          </a:extLst>
        </xdr:cNvPr>
        <xdr:cNvSpPr txBox="1"/>
      </xdr:nvSpPr>
      <xdr:spPr>
        <a:xfrm>
          <a:off x="32434996" y="22720405"/>
          <a:ext cx="5355665" cy="1056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r>
            <a:rPr lang="en-GB" sz="1100" b="0" i="0" u="none" strike="noStrike" baseline="0">
              <a:solidFill>
                <a:schemeClr val="dk1"/>
              </a:solidFill>
              <a:latin typeface="+mn-lt"/>
              <a:ea typeface="+mn-ea"/>
              <a:cs typeface="+mn-cs"/>
            </a:rPr>
            <a:t>In some cases, DTU may exceed the hardware constraints of the network. This puts a ceiling on how much generation capacity DTU will be able to release given hard network constraints. 	</a:t>
          </a:r>
        </a:p>
        <a:p>
          <a:endParaRPr lang="en-GB" sz="1100" baseline="0"/>
        </a:p>
        <a:p>
          <a:endParaRPr lang="en-GB" sz="1100" baseline="0"/>
        </a:p>
      </xdr:txBody>
    </xdr:sp>
    <xdr:clientData/>
  </xdr:twoCellAnchor>
  <xdr:twoCellAnchor>
    <xdr:from>
      <xdr:col>48</xdr:col>
      <xdr:colOff>514123</xdr:colOff>
      <xdr:row>140</xdr:row>
      <xdr:rowOff>29761</xdr:rowOff>
    </xdr:from>
    <xdr:to>
      <xdr:col>56</xdr:col>
      <xdr:colOff>549643</xdr:colOff>
      <xdr:row>144</xdr:row>
      <xdr:rowOff>152571</xdr:rowOff>
    </xdr:to>
    <xdr:sp macro="" textlink="">
      <xdr:nvSpPr>
        <xdr:cNvPr id="421" name="TextBox 158">
          <a:extLst>
            <a:ext uri="{FF2B5EF4-FFF2-40B4-BE49-F238E27FC236}">
              <a16:creationId xmlns:a16="http://schemas.microsoft.com/office/drawing/2014/main" id="{BBF2D4E0-7065-43B9-A1B7-21CAEBFAE4EC}"/>
            </a:ext>
          </a:extLst>
        </xdr:cNvPr>
        <xdr:cNvSpPr txBox="1"/>
      </xdr:nvSpPr>
      <xdr:spPr>
        <a:xfrm>
          <a:off x="32434996" y="25245034"/>
          <a:ext cx="5355665" cy="8432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p>
        <a:p>
          <a:r>
            <a:rPr lang="en-GB" sz="1100" b="0" i="0" u="none" strike="noStrike" baseline="0">
              <a:solidFill>
                <a:schemeClr val="dk1"/>
              </a:solidFill>
              <a:latin typeface="+mn-lt"/>
              <a:ea typeface="+mn-ea"/>
              <a:cs typeface="+mn-cs"/>
            </a:rPr>
            <a:t>Relies on liquidity in the market. Therefore, strong overlap with the ToU tariff, smart EV charging and disruptive demand options.	</a:t>
          </a:r>
        </a:p>
        <a:p>
          <a:r>
            <a:rPr lang="en-GB" sz="1100" b="0" i="0" u="none" strike="noStrike" baseline="0">
              <a:solidFill>
                <a:schemeClr val="dk1"/>
              </a:solidFill>
              <a:latin typeface="+mn-lt"/>
              <a:ea typeface="+mn-ea"/>
              <a:cs typeface="+mn-cs"/>
            </a:rPr>
            <a:t>	</a:t>
          </a:r>
        </a:p>
        <a:p>
          <a:endParaRPr lang="en-GB" sz="1100" baseline="0"/>
        </a:p>
      </xdr:txBody>
    </xdr:sp>
    <xdr:clientData/>
  </xdr:twoCellAnchor>
  <xdr:twoCellAnchor>
    <xdr:from>
      <xdr:col>48</xdr:col>
      <xdr:colOff>527564</xdr:colOff>
      <xdr:row>93</xdr:row>
      <xdr:rowOff>41566</xdr:rowOff>
    </xdr:from>
    <xdr:to>
      <xdr:col>50</xdr:col>
      <xdr:colOff>51632</xdr:colOff>
      <xdr:row>94</xdr:row>
      <xdr:rowOff>143332</xdr:rowOff>
    </xdr:to>
    <xdr:sp macro="" textlink="">
      <xdr:nvSpPr>
        <xdr:cNvPr id="395" name="TextBox 160">
          <a:extLst>
            <a:ext uri="{FF2B5EF4-FFF2-40B4-BE49-F238E27FC236}">
              <a16:creationId xmlns:a16="http://schemas.microsoft.com/office/drawing/2014/main" id="{D6D34957-5746-45D8-8004-6DEB5AA937DD}"/>
            </a:ext>
          </a:extLst>
        </xdr:cNvPr>
        <xdr:cNvSpPr txBox="1"/>
      </xdr:nvSpPr>
      <xdr:spPr>
        <a:xfrm>
          <a:off x="32448437" y="16791711"/>
          <a:ext cx="854104" cy="281876"/>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527564</xdr:colOff>
      <xdr:row>107</xdr:row>
      <xdr:rowOff>45110</xdr:rowOff>
    </xdr:from>
    <xdr:to>
      <xdr:col>50</xdr:col>
      <xdr:colOff>51632</xdr:colOff>
      <xdr:row>108</xdr:row>
      <xdr:rowOff>146876</xdr:rowOff>
    </xdr:to>
    <xdr:sp macro="" textlink="">
      <xdr:nvSpPr>
        <xdr:cNvPr id="430" name="TextBox 161">
          <a:extLst>
            <a:ext uri="{FF2B5EF4-FFF2-40B4-BE49-F238E27FC236}">
              <a16:creationId xmlns:a16="http://schemas.microsoft.com/office/drawing/2014/main" id="{2C4039A8-9E49-4270-9CFF-30568FC60F3D}"/>
            </a:ext>
          </a:extLst>
        </xdr:cNvPr>
        <xdr:cNvSpPr txBox="1"/>
      </xdr:nvSpPr>
      <xdr:spPr>
        <a:xfrm>
          <a:off x="32448437" y="19316783"/>
          <a:ext cx="854104" cy="2818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527564</xdr:colOff>
      <xdr:row>116</xdr:row>
      <xdr:rowOff>80974</xdr:rowOff>
    </xdr:from>
    <xdr:to>
      <xdr:col>50</xdr:col>
      <xdr:colOff>51632</xdr:colOff>
      <xdr:row>117</xdr:row>
      <xdr:rowOff>176803</xdr:rowOff>
    </xdr:to>
    <xdr:sp macro="" textlink="">
      <xdr:nvSpPr>
        <xdr:cNvPr id="399" name="TextBox 162">
          <a:extLst>
            <a:ext uri="{FF2B5EF4-FFF2-40B4-BE49-F238E27FC236}">
              <a16:creationId xmlns:a16="http://schemas.microsoft.com/office/drawing/2014/main" id="{7C238120-88FD-40A0-AEBE-2F01671838EA}"/>
            </a:ext>
          </a:extLst>
        </xdr:cNvPr>
        <xdr:cNvSpPr txBox="1"/>
      </xdr:nvSpPr>
      <xdr:spPr>
        <a:xfrm>
          <a:off x="32448437" y="20973629"/>
          <a:ext cx="854104" cy="275938"/>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527564</xdr:colOff>
      <xdr:row>130</xdr:row>
      <xdr:rowOff>83138</xdr:rowOff>
    </xdr:from>
    <xdr:to>
      <xdr:col>50</xdr:col>
      <xdr:colOff>51632</xdr:colOff>
      <xdr:row>132</xdr:row>
      <xdr:rowOff>3930</xdr:rowOff>
    </xdr:to>
    <xdr:sp macro="" textlink="">
      <xdr:nvSpPr>
        <xdr:cNvPr id="424" name="TextBox 163">
          <a:extLst>
            <a:ext uri="{FF2B5EF4-FFF2-40B4-BE49-F238E27FC236}">
              <a16:creationId xmlns:a16="http://schemas.microsoft.com/office/drawing/2014/main" id="{11AB2D7D-3336-4E4F-A889-EA639C10B103}"/>
            </a:ext>
          </a:extLst>
        </xdr:cNvPr>
        <xdr:cNvSpPr txBox="1"/>
      </xdr:nvSpPr>
      <xdr:spPr>
        <a:xfrm>
          <a:off x="33445964" y="23609888"/>
          <a:ext cx="895668" cy="282742"/>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527564</xdr:colOff>
      <xdr:row>123</xdr:row>
      <xdr:rowOff>14811</xdr:rowOff>
    </xdr:from>
    <xdr:to>
      <xdr:col>50</xdr:col>
      <xdr:colOff>51632</xdr:colOff>
      <xdr:row>124</xdr:row>
      <xdr:rowOff>103020</xdr:rowOff>
    </xdr:to>
    <xdr:sp macro="" textlink="">
      <xdr:nvSpPr>
        <xdr:cNvPr id="428" name="TextBox 164">
          <a:extLst>
            <a:ext uri="{FF2B5EF4-FFF2-40B4-BE49-F238E27FC236}">
              <a16:creationId xmlns:a16="http://schemas.microsoft.com/office/drawing/2014/main" id="{412E93A7-2046-4849-B7E1-C470BFB5D149}"/>
            </a:ext>
          </a:extLst>
        </xdr:cNvPr>
        <xdr:cNvSpPr txBox="1"/>
      </xdr:nvSpPr>
      <xdr:spPr>
        <a:xfrm>
          <a:off x="32448437" y="22168229"/>
          <a:ext cx="854104" cy="268318"/>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527564</xdr:colOff>
      <xdr:row>137</xdr:row>
      <xdr:rowOff>15139</xdr:rowOff>
    </xdr:from>
    <xdr:to>
      <xdr:col>50</xdr:col>
      <xdr:colOff>51632</xdr:colOff>
      <xdr:row>138</xdr:row>
      <xdr:rowOff>116904</xdr:rowOff>
    </xdr:to>
    <xdr:sp macro="" textlink="">
      <xdr:nvSpPr>
        <xdr:cNvPr id="429" name="TextBox 165">
          <a:extLst>
            <a:ext uri="{FF2B5EF4-FFF2-40B4-BE49-F238E27FC236}">
              <a16:creationId xmlns:a16="http://schemas.microsoft.com/office/drawing/2014/main" id="{F3C28BBD-EC12-46E5-83D3-E945DE5E560C}"/>
            </a:ext>
          </a:extLst>
        </xdr:cNvPr>
        <xdr:cNvSpPr txBox="1"/>
      </xdr:nvSpPr>
      <xdr:spPr>
        <a:xfrm>
          <a:off x="33445964" y="24808714"/>
          <a:ext cx="895668" cy="28274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605695</xdr:colOff>
      <xdr:row>123</xdr:row>
      <xdr:rowOff>147607</xdr:rowOff>
    </xdr:from>
    <xdr:to>
      <xdr:col>88</xdr:col>
      <xdr:colOff>641215</xdr:colOff>
      <xdr:row>129</xdr:row>
      <xdr:rowOff>47797</xdr:rowOff>
    </xdr:to>
    <xdr:sp macro="" textlink="">
      <xdr:nvSpPr>
        <xdr:cNvPr id="71" name="TextBox 156">
          <a:extLst>
            <a:ext uri="{FF2B5EF4-FFF2-40B4-BE49-F238E27FC236}">
              <a16:creationId xmlns:a16="http://schemas.microsoft.com/office/drawing/2014/main" id="{732881B8-DE2C-43DB-92B7-A7BFEE4FD0F3}"/>
            </a:ext>
          </a:extLst>
        </xdr:cNvPr>
        <xdr:cNvSpPr txBox="1"/>
      </xdr:nvSpPr>
      <xdr:spPr>
        <a:xfrm>
          <a:off x="53807150" y="22301025"/>
          <a:ext cx="5355665" cy="980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endParaRPr lang="en-GB" sz="1100" b="0" i="0" u="none" strike="noStrike" baseline="0">
            <a:solidFill>
              <a:schemeClr val="dk1"/>
            </a:solidFill>
            <a:latin typeface="+mn-lt"/>
            <a:ea typeface="+mn-ea"/>
            <a:cs typeface="+mn-cs"/>
          </a:endParaRPr>
        </a:p>
        <a:p>
          <a:r>
            <a:rPr lang="en-GB" sz="1100">
              <a:solidFill>
                <a:schemeClr val="dk1"/>
              </a:solidFill>
              <a:effectLst/>
              <a:latin typeface="+mn-lt"/>
              <a:ea typeface="+mn-ea"/>
              <a:cs typeface="+mn-cs"/>
            </a:rPr>
            <a:t>ExtenDER project highlighted a commercial risk whereby participants exceeding firm capacity incurred DUoS charge fines. While this was overcome, it highlights potential regulatory barriers impacting the ability to implement this solution</a:t>
          </a:r>
          <a:endParaRPr lang="en-GB" sz="1100" baseline="0"/>
        </a:p>
        <a:p>
          <a:endParaRPr lang="en-GB" sz="1100" baseline="0"/>
        </a:p>
      </xdr:txBody>
    </xdr:sp>
    <xdr:clientData/>
  </xdr:twoCellAnchor>
  <xdr:twoCellAnchor>
    <xdr:from>
      <xdr:col>64</xdr:col>
      <xdr:colOff>341107</xdr:colOff>
      <xdr:row>115</xdr:row>
      <xdr:rowOff>105703</xdr:rowOff>
    </xdr:from>
    <xdr:to>
      <xdr:col>72</xdr:col>
      <xdr:colOff>420962</xdr:colOff>
      <xdr:row>119</xdr:row>
      <xdr:rowOff>63653</xdr:rowOff>
    </xdr:to>
    <xdr:sp macro="" textlink="">
      <xdr:nvSpPr>
        <xdr:cNvPr id="72" name="TextBox 156">
          <a:extLst>
            <a:ext uri="{FF2B5EF4-FFF2-40B4-BE49-F238E27FC236}">
              <a16:creationId xmlns:a16="http://schemas.microsoft.com/office/drawing/2014/main" id="{75089AAC-23DA-49DC-9F0A-B11C256A69F5}"/>
            </a:ext>
          </a:extLst>
        </xdr:cNvPr>
        <xdr:cNvSpPr txBox="1"/>
      </xdr:nvSpPr>
      <xdr:spPr>
        <a:xfrm>
          <a:off x="42902271" y="20818248"/>
          <a:ext cx="5400000" cy="6783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r>
            <a:rPr lang="en-GB" sz="1100" b="0" i="0" u="none" strike="noStrike" baseline="0">
              <a:solidFill>
                <a:schemeClr val="dk1"/>
              </a:solidFill>
              <a:latin typeface="+mn-lt"/>
              <a:ea typeface="+mn-ea"/>
              <a:cs typeface="+mn-cs"/>
            </a:rPr>
            <a:t>Might affect Cowes ability to provide balancing services to ESO. </a:t>
          </a:r>
        </a:p>
      </xdr:txBody>
    </xdr:sp>
    <xdr:clientData/>
  </xdr:twoCellAnchor>
  <xdr:twoCellAnchor>
    <xdr:from>
      <xdr:col>64</xdr:col>
      <xdr:colOff>341107</xdr:colOff>
      <xdr:row>125</xdr:row>
      <xdr:rowOff>133808</xdr:rowOff>
    </xdr:from>
    <xdr:to>
      <xdr:col>72</xdr:col>
      <xdr:colOff>420962</xdr:colOff>
      <xdr:row>129</xdr:row>
      <xdr:rowOff>9835</xdr:rowOff>
    </xdr:to>
    <xdr:sp macro="" textlink="">
      <xdr:nvSpPr>
        <xdr:cNvPr id="74" name="TextBox 158">
          <a:extLst>
            <a:ext uri="{FF2B5EF4-FFF2-40B4-BE49-F238E27FC236}">
              <a16:creationId xmlns:a16="http://schemas.microsoft.com/office/drawing/2014/main" id="{147F3B2D-A44F-467E-AEC5-9C07E382BDE4}"/>
            </a:ext>
          </a:extLst>
        </xdr:cNvPr>
        <xdr:cNvSpPr txBox="1"/>
      </xdr:nvSpPr>
      <xdr:spPr>
        <a:xfrm>
          <a:off x="42902271" y="22647444"/>
          <a:ext cx="5400000" cy="596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None</a:t>
          </a:r>
        </a:p>
        <a:p>
          <a:r>
            <a:rPr lang="en-GB" sz="1100" b="0" i="0" u="none" strike="noStrike" baseline="0">
              <a:solidFill>
                <a:schemeClr val="dk1"/>
              </a:solidFill>
              <a:latin typeface="+mn-lt"/>
              <a:ea typeface="+mn-ea"/>
              <a:cs typeface="+mn-cs"/>
            </a:rPr>
            <a:t>	</a:t>
          </a:r>
        </a:p>
        <a:p>
          <a:endParaRPr lang="en-GB" sz="1100" baseline="0"/>
        </a:p>
      </xdr:txBody>
    </xdr:sp>
    <xdr:clientData/>
  </xdr:twoCellAnchor>
  <xdr:twoCellAnchor>
    <xdr:from>
      <xdr:col>80</xdr:col>
      <xdr:colOff>605695</xdr:colOff>
      <xdr:row>134</xdr:row>
      <xdr:rowOff>70480</xdr:rowOff>
    </xdr:from>
    <xdr:to>
      <xdr:col>88</xdr:col>
      <xdr:colOff>641215</xdr:colOff>
      <xdr:row>140</xdr:row>
      <xdr:rowOff>123643</xdr:rowOff>
    </xdr:to>
    <xdr:sp macro="" textlink="">
      <xdr:nvSpPr>
        <xdr:cNvPr id="98" name="TextBox 158">
          <a:extLst>
            <a:ext uri="{FF2B5EF4-FFF2-40B4-BE49-F238E27FC236}">
              <a16:creationId xmlns:a16="http://schemas.microsoft.com/office/drawing/2014/main" id="{93C72D77-8EBA-46C2-902A-FBFE31BB69F1}"/>
            </a:ext>
          </a:extLst>
        </xdr:cNvPr>
        <xdr:cNvSpPr txBox="1"/>
      </xdr:nvSpPr>
      <xdr:spPr>
        <a:xfrm>
          <a:off x="53807150" y="24205098"/>
          <a:ext cx="5355665" cy="1133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Hinges on BAU ANM systems being able to adapt and integrate software solutions to deliver secondary trading into DNO internal systems. Amount of flexibility brought forward also depends on model decided upon, with demand trading dependent upon scale of flexible demand available.	</a:t>
          </a:r>
        </a:p>
        <a:p>
          <a:r>
            <a:rPr lang="en-GB" sz="1100" b="0" i="0" u="none" strike="noStrike" baseline="0">
              <a:solidFill>
                <a:schemeClr val="dk1"/>
              </a:solidFill>
              <a:latin typeface="+mn-lt"/>
              <a:ea typeface="+mn-ea"/>
              <a:cs typeface="+mn-cs"/>
            </a:rPr>
            <a:t>	</a:t>
          </a:r>
        </a:p>
        <a:p>
          <a:endParaRPr lang="en-GB" sz="1100" baseline="0"/>
        </a:p>
      </xdr:txBody>
    </xdr:sp>
    <xdr:clientData/>
  </xdr:twoCellAnchor>
  <xdr:twoCellAnchor>
    <xdr:from>
      <xdr:col>80</xdr:col>
      <xdr:colOff>619126</xdr:colOff>
      <xdr:row>92</xdr:row>
      <xdr:rowOff>146183</xdr:rowOff>
    </xdr:from>
    <xdr:to>
      <xdr:col>82</xdr:col>
      <xdr:colOff>133298</xdr:colOff>
      <xdr:row>94</xdr:row>
      <xdr:rowOff>61903</xdr:rowOff>
    </xdr:to>
    <xdr:sp macro="" textlink="">
      <xdr:nvSpPr>
        <xdr:cNvPr id="113" name="TextBox 159">
          <a:extLst>
            <a:ext uri="{FF2B5EF4-FFF2-40B4-BE49-F238E27FC236}">
              <a16:creationId xmlns:a16="http://schemas.microsoft.com/office/drawing/2014/main" id="{44114B5C-F395-4E5F-AA6C-A2B5B57AD354}"/>
            </a:ext>
          </a:extLst>
        </xdr:cNvPr>
        <xdr:cNvSpPr txBox="1"/>
      </xdr:nvSpPr>
      <xdr:spPr>
        <a:xfrm>
          <a:off x="55483126" y="16795883"/>
          <a:ext cx="885772" cy="27767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619126</xdr:colOff>
      <xdr:row>114</xdr:row>
      <xdr:rowOff>128368</xdr:rowOff>
    </xdr:from>
    <xdr:to>
      <xdr:col>82</xdr:col>
      <xdr:colOff>133298</xdr:colOff>
      <xdr:row>116</xdr:row>
      <xdr:rowOff>44087</xdr:rowOff>
    </xdr:to>
    <xdr:sp macro="" textlink="">
      <xdr:nvSpPr>
        <xdr:cNvPr id="148" name="TextBox 159">
          <a:extLst>
            <a:ext uri="{FF2B5EF4-FFF2-40B4-BE49-F238E27FC236}">
              <a16:creationId xmlns:a16="http://schemas.microsoft.com/office/drawing/2014/main" id="{B5475953-65DB-48C3-89E5-C1BCA91F39E2}"/>
            </a:ext>
          </a:extLst>
        </xdr:cNvPr>
        <xdr:cNvSpPr txBox="1"/>
      </xdr:nvSpPr>
      <xdr:spPr>
        <a:xfrm>
          <a:off x="55483126" y="20759518"/>
          <a:ext cx="885772" cy="277669"/>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619126</xdr:colOff>
      <xdr:row>127</xdr:row>
      <xdr:rowOff>141142</xdr:rowOff>
    </xdr:from>
    <xdr:to>
      <xdr:col>82</xdr:col>
      <xdr:colOff>133298</xdr:colOff>
      <xdr:row>129</xdr:row>
      <xdr:rowOff>56862</xdr:rowOff>
    </xdr:to>
    <xdr:sp macro="" textlink="">
      <xdr:nvSpPr>
        <xdr:cNvPr id="149" name="TextBox 159">
          <a:extLst>
            <a:ext uri="{FF2B5EF4-FFF2-40B4-BE49-F238E27FC236}">
              <a16:creationId xmlns:a16="http://schemas.microsoft.com/office/drawing/2014/main" id="{8CF849A7-0DD3-412B-B04C-78EFBE90C62A}"/>
            </a:ext>
          </a:extLst>
        </xdr:cNvPr>
        <xdr:cNvSpPr txBox="1"/>
      </xdr:nvSpPr>
      <xdr:spPr>
        <a:xfrm>
          <a:off x="55483126" y="23124967"/>
          <a:ext cx="885772" cy="27767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619126</xdr:colOff>
      <xdr:row>121</xdr:row>
      <xdr:rowOff>130556</xdr:rowOff>
    </xdr:from>
    <xdr:to>
      <xdr:col>82</xdr:col>
      <xdr:colOff>133298</xdr:colOff>
      <xdr:row>123</xdr:row>
      <xdr:rowOff>46275</xdr:rowOff>
    </xdr:to>
    <xdr:sp macro="" textlink="">
      <xdr:nvSpPr>
        <xdr:cNvPr id="150" name="TextBox 159">
          <a:extLst>
            <a:ext uri="{FF2B5EF4-FFF2-40B4-BE49-F238E27FC236}">
              <a16:creationId xmlns:a16="http://schemas.microsoft.com/office/drawing/2014/main" id="{B3435C7A-B9F0-438A-949F-8C82DF5B4298}"/>
            </a:ext>
          </a:extLst>
        </xdr:cNvPr>
        <xdr:cNvSpPr txBox="1"/>
      </xdr:nvSpPr>
      <xdr:spPr>
        <a:xfrm>
          <a:off x="55483126" y="22028531"/>
          <a:ext cx="885772" cy="277669"/>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619126</xdr:colOff>
      <xdr:row>132</xdr:row>
      <xdr:rowOff>47116</xdr:rowOff>
    </xdr:from>
    <xdr:to>
      <xdr:col>82</xdr:col>
      <xdr:colOff>133298</xdr:colOff>
      <xdr:row>133</xdr:row>
      <xdr:rowOff>142945</xdr:rowOff>
    </xdr:to>
    <xdr:sp macro="" textlink="">
      <xdr:nvSpPr>
        <xdr:cNvPr id="151" name="TextBox 159">
          <a:extLst>
            <a:ext uri="{FF2B5EF4-FFF2-40B4-BE49-F238E27FC236}">
              <a16:creationId xmlns:a16="http://schemas.microsoft.com/office/drawing/2014/main" id="{CA021A4D-B2F5-4BBE-BCD7-DEB94A992062}"/>
            </a:ext>
          </a:extLst>
        </xdr:cNvPr>
        <xdr:cNvSpPr txBox="1"/>
      </xdr:nvSpPr>
      <xdr:spPr>
        <a:xfrm>
          <a:off x="55483126" y="23935816"/>
          <a:ext cx="885772" cy="27680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354498</xdr:colOff>
      <xdr:row>91</xdr:row>
      <xdr:rowOff>60569</xdr:rowOff>
    </xdr:from>
    <xdr:to>
      <xdr:col>65</xdr:col>
      <xdr:colOff>543583</xdr:colOff>
      <xdr:row>92</xdr:row>
      <xdr:rowOff>162335</xdr:rowOff>
    </xdr:to>
    <xdr:sp macro="" textlink="">
      <xdr:nvSpPr>
        <xdr:cNvPr id="23" name="TextBox 159">
          <a:extLst>
            <a:ext uri="{FF2B5EF4-FFF2-40B4-BE49-F238E27FC236}">
              <a16:creationId xmlns:a16="http://schemas.microsoft.com/office/drawing/2014/main" id="{CBD7D235-664C-4D25-8732-31F2A3091D45}"/>
            </a:ext>
          </a:extLst>
        </xdr:cNvPr>
        <xdr:cNvSpPr txBox="1"/>
      </xdr:nvSpPr>
      <xdr:spPr>
        <a:xfrm>
          <a:off x="44245698" y="16529294"/>
          <a:ext cx="874885" cy="28274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354498</xdr:colOff>
      <xdr:row>108</xdr:row>
      <xdr:rowOff>93620</xdr:rowOff>
    </xdr:from>
    <xdr:to>
      <xdr:col>65</xdr:col>
      <xdr:colOff>543583</xdr:colOff>
      <xdr:row>110</xdr:row>
      <xdr:rowOff>15277</xdr:rowOff>
    </xdr:to>
    <xdr:sp macro="" textlink="">
      <xdr:nvSpPr>
        <xdr:cNvPr id="171" name="TextBox 159">
          <a:extLst>
            <a:ext uri="{FF2B5EF4-FFF2-40B4-BE49-F238E27FC236}">
              <a16:creationId xmlns:a16="http://schemas.microsoft.com/office/drawing/2014/main" id="{8F65409F-B902-4ABA-856A-0F4B219522FC}"/>
            </a:ext>
          </a:extLst>
        </xdr:cNvPr>
        <xdr:cNvSpPr txBox="1"/>
      </xdr:nvSpPr>
      <xdr:spPr>
        <a:xfrm>
          <a:off x="44245698" y="19638920"/>
          <a:ext cx="874885" cy="283607"/>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354498</xdr:colOff>
      <xdr:row>113</xdr:row>
      <xdr:rowOff>43494</xdr:rowOff>
    </xdr:from>
    <xdr:to>
      <xdr:col>65</xdr:col>
      <xdr:colOff>543583</xdr:colOff>
      <xdr:row>114</xdr:row>
      <xdr:rowOff>139322</xdr:rowOff>
    </xdr:to>
    <xdr:sp macro="" textlink="">
      <xdr:nvSpPr>
        <xdr:cNvPr id="172" name="TextBox 159">
          <a:extLst>
            <a:ext uri="{FF2B5EF4-FFF2-40B4-BE49-F238E27FC236}">
              <a16:creationId xmlns:a16="http://schemas.microsoft.com/office/drawing/2014/main" id="{4BB42953-7F17-47E1-B2F6-A04CF276B501}"/>
            </a:ext>
          </a:extLst>
        </xdr:cNvPr>
        <xdr:cNvSpPr txBox="1"/>
      </xdr:nvSpPr>
      <xdr:spPr>
        <a:xfrm>
          <a:off x="44245698" y="20493669"/>
          <a:ext cx="874885" cy="276803"/>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354498</xdr:colOff>
      <xdr:row>117</xdr:row>
      <xdr:rowOff>150313</xdr:rowOff>
    </xdr:from>
    <xdr:to>
      <xdr:col>65</xdr:col>
      <xdr:colOff>543583</xdr:colOff>
      <xdr:row>119</xdr:row>
      <xdr:rowOff>66033</xdr:rowOff>
    </xdr:to>
    <xdr:sp macro="" textlink="">
      <xdr:nvSpPr>
        <xdr:cNvPr id="173" name="TextBox 159">
          <a:extLst>
            <a:ext uri="{FF2B5EF4-FFF2-40B4-BE49-F238E27FC236}">
              <a16:creationId xmlns:a16="http://schemas.microsoft.com/office/drawing/2014/main" id="{36DA4E5E-91D1-453A-A446-09816EA9CC8E}"/>
            </a:ext>
          </a:extLst>
        </xdr:cNvPr>
        <xdr:cNvSpPr txBox="1"/>
      </xdr:nvSpPr>
      <xdr:spPr>
        <a:xfrm>
          <a:off x="44245698" y="21324388"/>
          <a:ext cx="874885" cy="27767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354498</xdr:colOff>
      <xdr:row>123</xdr:row>
      <xdr:rowOff>64779</xdr:rowOff>
    </xdr:from>
    <xdr:to>
      <xdr:col>65</xdr:col>
      <xdr:colOff>543583</xdr:colOff>
      <xdr:row>124</xdr:row>
      <xdr:rowOff>160607</xdr:rowOff>
    </xdr:to>
    <xdr:sp macro="" textlink="">
      <xdr:nvSpPr>
        <xdr:cNvPr id="174" name="TextBox 159">
          <a:extLst>
            <a:ext uri="{FF2B5EF4-FFF2-40B4-BE49-F238E27FC236}">
              <a16:creationId xmlns:a16="http://schemas.microsoft.com/office/drawing/2014/main" id="{1F2FD474-2DD0-4611-98D6-E020225053D7}"/>
            </a:ext>
          </a:extLst>
        </xdr:cNvPr>
        <xdr:cNvSpPr txBox="1"/>
      </xdr:nvSpPr>
      <xdr:spPr>
        <a:xfrm>
          <a:off x="44245698" y="22324704"/>
          <a:ext cx="874885" cy="276803"/>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357590</xdr:colOff>
      <xdr:row>88</xdr:row>
      <xdr:rowOff>114069</xdr:rowOff>
    </xdr:from>
    <xdr:to>
      <xdr:col>33</xdr:col>
      <xdr:colOff>546676</xdr:colOff>
      <xdr:row>90</xdr:row>
      <xdr:rowOff>29788</xdr:rowOff>
    </xdr:to>
    <xdr:sp macro="" textlink="">
      <xdr:nvSpPr>
        <xdr:cNvPr id="160" name="TextBox 38">
          <a:extLst>
            <a:ext uri="{FF2B5EF4-FFF2-40B4-BE49-F238E27FC236}">
              <a16:creationId xmlns:a16="http://schemas.microsoft.com/office/drawing/2014/main" id="{2D389D1F-B444-4DD2-A3F7-6FBD6ED3436E}"/>
            </a:ext>
          </a:extLst>
        </xdr:cNvPr>
        <xdr:cNvSpPr txBox="1"/>
      </xdr:nvSpPr>
      <xdr:spPr>
        <a:xfrm>
          <a:off x="21638172" y="15963669"/>
          <a:ext cx="854104" cy="27593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357590</xdr:colOff>
      <xdr:row>112</xdr:row>
      <xdr:rowOff>43314</xdr:rowOff>
    </xdr:from>
    <xdr:to>
      <xdr:col>33</xdr:col>
      <xdr:colOff>546676</xdr:colOff>
      <xdr:row>113</xdr:row>
      <xdr:rowOff>139142</xdr:rowOff>
    </xdr:to>
    <xdr:sp macro="" textlink="">
      <xdr:nvSpPr>
        <xdr:cNvPr id="162" name="TextBox 38">
          <a:extLst>
            <a:ext uri="{FF2B5EF4-FFF2-40B4-BE49-F238E27FC236}">
              <a16:creationId xmlns:a16="http://schemas.microsoft.com/office/drawing/2014/main" id="{D4E45E9E-4FF8-4D7C-B3CD-A59F8767E379}"/>
            </a:ext>
          </a:extLst>
        </xdr:cNvPr>
        <xdr:cNvSpPr txBox="1"/>
      </xdr:nvSpPr>
      <xdr:spPr>
        <a:xfrm>
          <a:off x="21638172" y="20215532"/>
          <a:ext cx="854104" cy="27593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357590</xdr:colOff>
      <xdr:row>119</xdr:row>
      <xdr:rowOff>115097</xdr:rowOff>
    </xdr:from>
    <xdr:to>
      <xdr:col>33</xdr:col>
      <xdr:colOff>546676</xdr:colOff>
      <xdr:row>121</xdr:row>
      <xdr:rowOff>36754</xdr:rowOff>
    </xdr:to>
    <xdr:sp macro="" textlink="">
      <xdr:nvSpPr>
        <xdr:cNvPr id="163" name="TextBox 38">
          <a:extLst>
            <a:ext uri="{FF2B5EF4-FFF2-40B4-BE49-F238E27FC236}">
              <a16:creationId xmlns:a16="http://schemas.microsoft.com/office/drawing/2014/main" id="{5BB79F43-E212-426C-892B-C7BD8C5360BD}"/>
            </a:ext>
          </a:extLst>
        </xdr:cNvPr>
        <xdr:cNvSpPr txBox="1"/>
      </xdr:nvSpPr>
      <xdr:spPr>
        <a:xfrm>
          <a:off x="21638172" y="21548079"/>
          <a:ext cx="854104" cy="2818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357590</xdr:colOff>
      <xdr:row>127</xdr:row>
      <xdr:rowOff>171865</xdr:rowOff>
    </xdr:from>
    <xdr:to>
      <xdr:col>33</xdr:col>
      <xdr:colOff>546676</xdr:colOff>
      <xdr:row>129</xdr:row>
      <xdr:rowOff>95204</xdr:rowOff>
    </xdr:to>
    <xdr:sp macro="" textlink="">
      <xdr:nvSpPr>
        <xdr:cNvPr id="164" name="TextBox 38">
          <a:extLst>
            <a:ext uri="{FF2B5EF4-FFF2-40B4-BE49-F238E27FC236}">
              <a16:creationId xmlns:a16="http://schemas.microsoft.com/office/drawing/2014/main" id="{7A37B28B-E012-49AE-90D5-89740338D9DC}"/>
            </a:ext>
          </a:extLst>
        </xdr:cNvPr>
        <xdr:cNvSpPr txBox="1"/>
      </xdr:nvSpPr>
      <xdr:spPr>
        <a:xfrm>
          <a:off x="21638172" y="23045720"/>
          <a:ext cx="854104" cy="28355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357590</xdr:colOff>
      <xdr:row>134</xdr:row>
      <xdr:rowOff>54305</xdr:rowOff>
    </xdr:from>
    <xdr:to>
      <xdr:col>33</xdr:col>
      <xdr:colOff>546676</xdr:colOff>
      <xdr:row>135</xdr:row>
      <xdr:rowOff>156071</xdr:rowOff>
    </xdr:to>
    <xdr:sp macro="" textlink="">
      <xdr:nvSpPr>
        <xdr:cNvPr id="165" name="TextBox 38">
          <a:extLst>
            <a:ext uri="{FF2B5EF4-FFF2-40B4-BE49-F238E27FC236}">
              <a16:creationId xmlns:a16="http://schemas.microsoft.com/office/drawing/2014/main" id="{417BEA0F-A5C2-4DAD-AA99-62DD1A52B437}"/>
            </a:ext>
          </a:extLst>
        </xdr:cNvPr>
        <xdr:cNvSpPr txBox="1"/>
      </xdr:nvSpPr>
      <xdr:spPr>
        <a:xfrm>
          <a:off x="21638172" y="24188923"/>
          <a:ext cx="854104" cy="2818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18</xdr:col>
      <xdr:colOff>180224</xdr:colOff>
      <xdr:row>127</xdr:row>
      <xdr:rowOff>46960</xdr:rowOff>
    </xdr:from>
    <xdr:to>
      <xdr:col>19</xdr:col>
      <xdr:colOff>369310</xdr:colOff>
      <xdr:row>128</xdr:row>
      <xdr:rowOff>148726</xdr:rowOff>
    </xdr:to>
    <xdr:sp macro="" textlink="">
      <xdr:nvSpPr>
        <xdr:cNvPr id="167" name="TextBox 73">
          <a:extLst>
            <a:ext uri="{FF2B5EF4-FFF2-40B4-BE49-F238E27FC236}">
              <a16:creationId xmlns:a16="http://schemas.microsoft.com/office/drawing/2014/main" id="{B35F8904-54AC-46D8-B58D-7C41EDC1ADFE}"/>
            </a:ext>
          </a:extLst>
        </xdr:cNvPr>
        <xdr:cNvSpPr txBox="1"/>
      </xdr:nvSpPr>
      <xdr:spPr>
        <a:xfrm>
          <a:off x="12150551" y="22920815"/>
          <a:ext cx="854104" cy="2818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18</xdr:col>
      <xdr:colOff>194079</xdr:colOff>
      <xdr:row>134</xdr:row>
      <xdr:rowOff>132067</xdr:rowOff>
    </xdr:from>
    <xdr:to>
      <xdr:col>19</xdr:col>
      <xdr:colOff>383165</xdr:colOff>
      <xdr:row>136</xdr:row>
      <xdr:rowOff>47788</xdr:rowOff>
    </xdr:to>
    <xdr:sp macro="" textlink="">
      <xdr:nvSpPr>
        <xdr:cNvPr id="168" name="TextBox 73">
          <a:extLst>
            <a:ext uri="{FF2B5EF4-FFF2-40B4-BE49-F238E27FC236}">
              <a16:creationId xmlns:a16="http://schemas.microsoft.com/office/drawing/2014/main" id="{83121BEE-97D6-4480-B78F-7515030BB17E}"/>
            </a:ext>
          </a:extLst>
        </xdr:cNvPr>
        <xdr:cNvSpPr txBox="1"/>
      </xdr:nvSpPr>
      <xdr:spPr>
        <a:xfrm>
          <a:off x="12164406" y="24266685"/>
          <a:ext cx="854104" cy="275939"/>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57</xdr:col>
      <xdr:colOff>318659</xdr:colOff>
      <xdr:row>78</xdr:row>
      <xdr:rowOff>173279</xdr:rowOff>
    </xdr:from>
    <xdr:to>
      <xdr:col>62</xdr:col>
      <xdr:colOff>323572</xdr:colOff>
      <xdr:row>92</xdr:row>
      <xdr:rowOff>83173</xdr:rowOff>
    </xdr:to>
    <xdr:sp macro="" textlink="">
      <xdr:nvSpPr>
        <xdr:cNvPr id="176" name="TextBox 175">
          <a:extLst>
            <a:ext uri="{FF2B5EF4-FFF2-40B4-BE49-F238E27FC236}">
              <a16:creationId xmlns:a16="http://schemas.microsoft.com/office/drawing/2014/main" id="{6C1CB657-C55C-4F94-953F-38A61C1DD58E}"/>
            </a:ext>
          </a:extLst>
        </xdr:cNvPr>
        <xdr:cNvSpPr txBox="1"/>
      </xdr:nvSpPr>
      <xdr:spPr>
        <a:xfrm>
          <a:off x="38224695" y="14221788"/>
          <a:ext cx="3330004" cy="2431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dk1"/>
              </a:solidFill>
              <a:effectLst/>
              <a:latin typeface="+mn-lt"/>
              <a:ea typeface="+mn-ea"/>
              <a:cs typeface="+mn-cs"/>
            </a:rPr>
            <a:t>Target stakeholders: </a:t>
          </a:r>
          <a:endParaRPr lang="en-GB">
            <a:effectLst/>
          </a:endParaRPr>
        </a:p>
        <a:p>
          <a:r>
            <a:rPr lang="en-GB" sz="1100" b="0" baseline="0">
              <a:solidFill>
                <a:schemeClr val="dk1"/>
              </a:solidFill>
              <a:effectLst/>
              <a:latin typeface="+mn-lt"/>
              <a:ea typeface="+mn-ea"/>
              <a:cs typeface="+mn-cs"/>
            </a:rPr>
            <a:t>-</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DNO staff involved in existing CMZ zones </a:t>
          </a:r>
          <a:endParaRPr lang="en-GB">
            <a:effectLst/>
          </a:endParaRPr>
        </a:p>
        <a:p>
          <a:r>
            <a:rPr lang="en-GB" sz="1100" b="0" baseline="0">
              <a:solidFill>
                <a:schemeClr val="dk1"/>
              </a:solidFill>
              <a:effectLst/>
              <a:latin typeface="+mn-lt"/>
              <a:ea typeface="+mn-ea"/>
              <a:cs typeface="+mn-cs"/>
            </a:rPr>
            <a:t>- DNO staff involved in the procurement of flexibility</a:t>
          </a:r>
          <a:endParaRPr lang="en-GB">
            <a:effectLst/>
          </a:endParaRPr>
        </a:p>
        <a:p>
          <a:r>
            <a:rPr lang="en-GB" sz="1100" b="0" baseline="0">
              <a:solidFill>
                <a:schemeClr val="dk1"/>
              </a:solidFill>
              <a:effectLst/>
              <a:latin typeface="+mn-lt"/>
              <a:ea typeface="+mn-ea"/>
              <a:cs typeface="+mn-cs"/>
            </a:rPr>
            <a:t>- DNO staff in regulatory teams</a:t>
          </a:r>
          <a:endParaRPr lang="en-GB">
            <a:effectLst/>
          </a:endParaRPr>
        </a:p>
        <a:p>
          <a:r>
            <a:rPr lang="en-GB" sz="1100" b="1" baseline="0">
              <a:solidFill>
                <a:schemeClr val="dk1"/>
              </a:solidFill>
              <a:effectLst/>
              <a:latin typeface="+mn-lt"/>
              <a:ea typeface="+mn-ea"/>
              <a:cs typeface="+mn-cs"/>
            </a:rPr>
            <a:t>High-level questions:</a:t>
          </a:r>
          <a:endParaRPr lang="en-GB">
            <a:effectLst/>
          </a:endParaRPr>
        </a:p>
        <a:p>
          <a:r>
            <a:rPr lang="en-GB" sz="1100" b="0" baseline="0">
              <a:solidFill>
                <a:schemeClr val="dk1"/>
              </a:solidFill>
              <a:effectLst/>
              <a:latin typeface="+mn-lt"/>
              <a:ea typeface="+mn-ea"/>
              <a:cs typeface="+mn-cs"/>
            </a:rPr>
            <a:t>-</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Does a CMZ already exist in the area?</a:t>
          </a:r>
          <a:endParaRPr lang="en-GB">
            <a:effectLst/>
          </a:endParaRPr>
        </a:p>
        <a:p>
          <a:r>
            <a:rPr lang="en-GB" sz="1100" b="0" baseline="0">
              <a:solidFill>
                <a:schemeClr val="dk1"/>
              </a:solidFill>
              <a:effectLst/>
              <a:latin typeface="+mn-lt"/>
              <a:ea typeface="+mn-ea"/>
              <a:cs typeface="+mn-cs"/>
            </a:rPr>
            <a:t>- How much generation is regularly being curtailed?</a:t>
          </a:r>
          <a:endParaRPr lang="en-GB">
            <a:effectLst/>
          </a:endParaRPr>
        </a:p>
      </xdr:txBody>
    </xdr:sp>
    <xdr:clientData/>
  </xdr:twoCellAnchor>
  <xdr:twoCellAnchor>
    <xdr:from>
      <xdr:col>73</xdr:col>
      <xdr:colOff>209876</xdr:colOff>
      <xdr:row>78</xdr:row>
      <xdr:rowOff>173279</xdr:rowOff>
    </xdr:from>
    <xdr:to>
      <xdr:col>78</xdr:col>
      <xdr:colOff>588261</xdr:colOff>
      <xdr:row>92</xdr:row>
      <xdr:rowOff>83173</xdr:rowOff>
    </xdr:to>
    <xdr:sp macro="" textlink="">
      <xdr:nvSpPr>
        <xdr:cNvPr id="178" name="TextBox 177">
          <a:extLst>
            <a:ext uri="{FF2B5EF4-FFF2-40B4-BE49-F238E27FC236}">
              <a16:creationId xmlns:a16="http://schemas.microsoft.com/office/drawing/2014/main" id="{D126AB3A-0A6A-4A61-9CDF-F826D40278EB}"/>
            </a:ext>
          </a:extLst>
        </xdr:cNvPr>
        <xdr:cNvSpPr txBox="1"/>
      </xdr:nvSpPr>
      <xdr:spPr>
        <a:xfrm>
          <a:off x="48756203" y="14221788"/>
          <a:ext cx="3703476" cy="2431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dk1"/>
              </a:solidFill>
              <a:effectLst/>
              <a:latin typeface="+mn-lt"/>
              <a:ea typeface="+mn-ea"/>
              <a:cs typeface="+mn-cs"/>
            </a:rPr>
            <a:t>Target stakeholders: </a:t>
          </a:r>
          <a:endParaRPr lang="en-GB">
            <a:effectLst/>
          </a:endParaRPr>
        </a:p>
        <a:p>
          <a:r>
            <a:rPr lang="en-GB" sz="1100" b="0" baseline="0">
              <a:solidFill>
                <a:schemeClr val="dk1"/>
              </a:solidFill>
              <a:effectLst/>
              <a:latin typeface="+mn-lt"/>
              <a:ea typeface="+mn-ea"/>
              <a:cs typeface="+mn-cs"/>
            </a:rPr>
            <a:t>-</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Existing generators connected with ANM</a:t>
          </a:r>
          <a:endParaRPr lang="en-GB">
            <a:effectLst/>
          </a:endParaRPr>
        </a:p>
        <a:p>
          <a:r>
            <a:rPr lang="en-GB" sz="1100" b="0" baseline="0">
              <a:solidFill>
                <a:schemeClr val="dk1"/>
              </a:solidFill>
              <a:effectLst/>
              <a:latin typeface="+mn-lt"/>
              <a:ea typeface="+mn-ea"/>
              <a:cs typeface="+mn-cs"/>
            </a:rPr>
            <a:t>- Developers contracted to connect though ANM</a:t>
          </a:r>
          <a:endParaRPr lang="en-GB">
            <a:effectLst/>
          </a:endParaRPr>
        </a:p>
        <a:p>
          <a:r>
            <a:rPr lang="en-GB" sz="1100" b="0" baseline="0">
              <a:solidFill>
                <a:schemeClr val="dk1"/>
              </a:solidFill>
              <a:effectLst/>
              <a:latin typeface="+mn-lt"/>
              <a:ea typeface="+mn-ea"/>
              <a:cs typeface="+mn-cs"/>
            </a:rPr>
            <a:t>- DNO staff working with the ANM</a:t>
          </a:r>
          <a:endParaRPr lang="en-GB">
            <a:effectLst/>
          </a:endParaRPr>
        </a:p>
        <a:p>
          <a:r>
            <a:rPr lang="en-GB" sz="1100" b="0" baseline="0">
              <a:solidFill>
                <a:schemeClr val="dk1"/>
              </a:solidFill>
              <a:effectLst/>
              <a:latin typeface="+mn-lt"/>
              <a:ea typeface="+mn-ea"/>
              <a:cs typeface="+mn-cs"/>
            </a:rPr>
            <a:t>- Consultancies producing curtailment reports for developers</a:t>
          </a:r>
          <a:endParaRPr lang="en-GB">
            <a:effectLst/>
          </a:endParaRPr>
        </a:p>
        <a:p>
          <a:r>
            <a:rPr lang="en-GB" sz="1100" b="1" baseline="0">
              <a:solidFill>
                <a:schemeClr val="dk1"/>
              </a:solidFill>
              <a:effectLst/>
              <a:latin typeface="+mn-lt"/>
              <a:ea typeface="+mn-ea"/>
              <a:cs typeface="+mn-cs"/>
            </a:rPr>
            <a:t>High-level questions:</a:t>
          </a:r>
          <a:endParaRPr lang="en-GB">
            <a:effectLst/>
          </a:endParaRPr>
        </a:p>
        <a:p>
          <a:r>
            <a:rPr lang="en-GB" sz="1100" b="0" baseline="0">
              <a:solidFill>
                <a:schemeClr val="dk1"/>
              </a:solidFill>
              <a:effectLst/>
              <a:latin typeface="+mn-lt"/>
              <a:ea typeface="+mn-ea"/>
              <a:cs typeface="+mn-cs"/>
            </a:rPr>
            <a:t>- Could an ANM system be implemented in the area?</a:t>
          </a:r>
          <a:endParaRPr lang="en-GB">
            <a:effectLst/>
          </a:endParaRPr>
        </a:p>
        <a:p>
          <a:r>
            <a:rPr lang="en-GB" sz="1100" b="0" baseline="0">
              <a:solidFill>
                <a:schemeClr val="dk1"/>
              </a:solidFill>
              <a:effectLst/>
              <a:latin typeface="+mn-lt"/>
              <a:ea typeface="+mn-ea"/>
              <a:cs typeface="+mn-cs"/>
            </a:rPr>
            <a:t>- What level of curtailment could be expected?</a:t>
          </a:r>
          <a:endParaRPr lang="en-GB">
            <a:effectLst/>
          </a:endParaRPr>
        </a:p>
        <a:p>
          <a:r>
            <a:rPr lang="en-GB" sz="1100" b="0" baseline="0">
              <a:solidFill>
                <a:schemeClr val="dk1"/>
              </a:solidFill>
              <a:effectLst/>
              <a:latin typeface="+mn-lt"/>
              <a:ea typeface="+mn-ea"/>
              <a:cs typeface="+mn-cs"/>
            </a:rPr>
            <a:t>- In an existing ANM scheme what could be changed to enable additional connection?</a:t>
          </a:r>
          <a:endParaRPr lang="en-GB">
            <a:effectLst/>
          </a:endParaRPr>
        </a:p>
        <a:p>
          <a:endParaRPr lang="en-GB" sz="1100" b="1" baseline="0"/>
        </a:p>
        <a:p>
          <a:endParaRPr lang="en-GB" sz="1100" baseline="0"/>
        </a:p>
      </xdr:txBody>
    </xdr:sp>
    <xdr:clientData/>
  </xdr:twoCellAnchor>
  <xdr:twoCellAnchor>
    <xdr:from>
      <xdr:col>89</xdr:col>
      <xdr:colOff>449082</xdr:colOff>
      <xdr:row>78</xdr:row>
      <xdr:rowOff>173279</xdr:rowOff>
    </xdr:from>
    <xdr:to>
      <xdr:col>94</xdr:col>
      <xdr:colOff>435839</xdr:colOff>
      <xdr:row>92</xdr:row>
      <xdr:rowOff>79351</xdr:rowOff>
    </xdr:to>
    <xdr:sp macro="" textlink="">
      <xdr:nvSpPr>
        <xdr:cNvPr id="179" name="TextBox 178">
          <a:extLst>
            <a:ext uri="{FF2B5EF4-FFF2-40B4-BE49-F238E27FC236}">
              <a16:creationId xmlns:a16="http://schemas.microsoft.com/office/drawing/2014/main" id="{134D7C74-7BE2-4E5F-9654-390AB6164DAE}"/>
            </a:ext>
          </a:extLst>
        </xdr:cNvPr>
        <xdr:cNvSpPr txBox="1"/>
      </xdr:nvSpPr>
      <xdr:spPr>
        <a:xfrm>
          <a:off x="59635700" y="14221788"/>
          <a:ext cx="3311848" cy="2427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dk1"/>
              </a:solidFill>
              <a:effectLst/>
              <a:latin typeface="+mn-lt"/>
              <a:ea typeface="+mn-ea"/>
              <a:cs typeface="+mn-cs"/>
            </a:rPr>
            <a:t>Target stakeholders: </a:t>
          </a:r>
          <a:endParaRPr lang="en-GB">
            <a:effectLst/>
          </a:endParaRPr>
        </a:p>
        <a:p>
          <a:r>
            <a:rPr lang="en-GB" sz="1100" b="0" baseline="0">
              <a:solidFill>
                <a:schemeClr val="dk1"/>
              </a:solidFill>
              <a:effectLst/>
              <a:latin typeface="+mn-lt"/>
              <a:ea typeface="+mn-ea"/>
              <a:cs typeface="+mn-cs"/>
            </a:rPr>
            <a:t>- Generators/ large-scale storage operating in area</a:t>
          </a:r>
          <a:endParaRPr lang="en-GB">
            <a:effectLst/>
          </a:endParaRPr>
        </a:p>
        <a:p>
          <a:r>
            <a:rPr lang="en-GB" sz="1100" b="0" baseline="0">
              <a:solidFill>
                <a:schemeClr val="dk1"/>
              </a:solidFill>
              <a:effectLst/>
              <a:latin typeface="+mn-lt"/>
              <a:ea typeface="+mn-ea"/>
              <a:cs typeface="+mn-cs"/>
            </a:rPr>
            <a:t>- Generators/large-scale storage with connections agreements in the area</a:t>
          </a:r>
          <a:endParaRPr lang="en-GB">
            <a:effectLst/>
          </a:endParaRPr>
        </a:p>
        <a:p>
          <a:r>
            <a:rPr lang="en-GB" sz="1100" b="0" baseline="0">
              <a:solidFill>
                <a:schemeClr val="dk1"/>
              </a:solidFill>
              <a:effectLst/>
              <a:latin typeface="+mn-lt"/>
              <a:ea typeface="+mn-ea"/>
              <a:cs typeface="+mn-cs"/>
            </a:rPr>
            <a:t>- </a:t>
          </a:r>
          <a:r>
            <a:rPr lang="en-GB" sz="1100" baseline="0">
              <a:solidFill>
                <a:schemeClr val="dk1"/>
              </a:solidFill>
              <a:effectLst/>
              <a:latin typeface="+mn-lt"/>
              <a:ea typeface="+mn-ea"/>
              <a:cs typeface="+mn-cs"/>
            </a:rPr>
            <a:t>Generators/large-scale storage seeking connection agreements in the area.</a:t>
          </a:r>
          <a:endParaRPr lang="en-GB">
            <a:effectLst/>
          </a:endParaRPr>
        </a:p>
        <a:p>
          <a:r>
            <a:rPr lang="en-GB" sz="1100" b="1" baseline="0">
              <a:solidFill>
                <a:schemeClr val="dk1"/>
              </a:solidFill>
              <a:effectLst/>
              <a:latin typeface="+mn-lt"/>
              <a:ea typeface="+mn-ea"/>
              <a:cs typeface="+mn-cs"/>
            </a:rPr>
            <a:t>High-level questions:</a:t>
          </a:r>
          <a:endParaRPr lang="en-GB">
            <a:effectLst/>
          </a:endParaRPr>
        </a:p>
        <a:p>
          <a:r>
            <a:rPr lang="en-GB" sz="1100" b="0" baseline="0">
              <a:solidFill>
                <a:schemeClr val="dk1"/>
              </a:solidFill>
              <a:effectLst/>
              <a:latin typeface="+mn-lt"/>
              <a:ea typeface="+mn-ea"/>
              <a:cs typeface="+mn-cs"/>
            </a:rPr>
            <a:t>- Would you be interested in trading of contracted capacity with other generators?</a:t>
          </a:r>
          <a:endParaRPr lang="en-GB">
            <a:effectLst/>
          </a:endParaRPr>
        </a:p>
        <a:p>
          <a:r>
            <a:rPr lang="en-GB" sz="1100" b="0" baseline="0">
              <a:solidFill>
                <a:schemeClr val="dk1"/>
              </a:solidFill>
              <a:effectLst/>
              <a:latin typeface="+mn-lt"/>
              <a:ea typeface="+mn-ea"/>
              <a:cs typeface="+mn-cs"/>
            </a:rPr>
            <a:t>- What conditions would need to be met to enable you to do this?</a:t>
          </a:r>
          <a:endParaRPr lang="en-GB">
            <a:effectLst/>
          </a:endParaRPr>
        </a:p>
        <a:p>
          <a:endParaRPr lang="en-GB" sz="1100" baseline="0"/>
        </a:p>
      </xdr:txBody>
    </xdr:sp>
    <xdr:clientData/>
  </xdr:twoCellAnchor>
  <xdr:twoCellAnchor>
    <xdr:from>
      <xdr:col>32</xdr:col>
      <xdr:colOff>352695</xdr:colOff>
      <xdr:row>100</xdr:row>
      <xdr:rowOff>95491</xdr:rowOff>
    </xdr:from>
    <xdr:to>
      <xdr:col>40</xdr:col>
      <xdr:colOff>388215</xdr:colOff>
      <xdr:row>105</xdr:row>
      <xdr:rowOff>84647</xdr:rowOff>
    </xdr:to>
    <xdr:sp macro="" textlink="">
      <xdr:nvSpPr>
        <xdr:cNvPr id="10" name="TextBox 23">
          <a:extLst>
            <a:ext uri="{FF2B5EF4-FFF2-40B4-BE49-F238E27FC236}">
              <a16:creationId xmlns:a16="http://schemas.microsoft.com/office/drawing/2014/main" id="{8A2774EE-A086-4EEB-B247-7BFC4333A676}"/>
            </a:ext>
          </a:extLst>
        </xdr:cNvPr>
        <xdr:cNvSpPr txBox="1"/>
      </xdr:nvSpPr>
      <xdr:spPr>
        <a:xfrm>
          <a:off x="21633277" y="18106400"/>
          <a:ext cx="5355665" cy="8897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Scalability</a:t>
          </a:r>
        </a:p>
        <a:p>
          <a:r>
            <a:rPr lang="en-GB" sz="1100" b="0" i="0" u="none" strike="noStrike" baseline="0">
              <a:solidFill>
                <a:schemeClr val="dk1"/>
              </a:solidFill>
              <a:latin typeface="+mn-lt"/>
              <a:ea typeface="+mn-ea"/>
              <a:cs typeface="+mn-cs"/>
            </a:rPr>
            <a:t>Some scalability potential, dependent on future business needs. Further analysis required.	</a:t>
          </a:r>
        </a:p>
        <a:p>
          <a:endParaRPr lang="en-GB" sz="1100" b="0" i="0" u="none" strike="noStrike" baseline="0">
            <a:solidFill>
              <a:schemeClr val="dk1"/>
            </a:solidFill>
            <a:latin typeface="+mn-lt"/>
            <a:ea typeface="+mn-ea"/>
            <a:cs typeface="+mn-cs"/>
          </a:endParaRPr>
        </a:p>
        <a:p>
          <a:endParaRPr lang="en-GB" sz="1100" baseline="0"/>
        </a:p>
        <a:p>
          <a:endParaRPr lang="en-GB" sz="1100" baseline="0"/>
        </a:p>
        <a:p>
          <a:endParaRPr lang="en-GB" sz="1100" baseline="0"/>
        </a:p>
      </xdr:txBody>
    </xdr:sp>
    <xdr:clientData/>
  </xdr:twoCellAnchor>
  <xdr:twoCellAnchor>
    <xdr:from>
      <xdr:col>32</xdr:col>
      <xdr:colOff>357590</xdr:colOff>
      <xdr:row>103</xdr:row>
      <xdr:rowOff>173415</xdr:rowOff>
    </xdr:from>
    <xdr:to>
      <xdr:col>33</xdr:col>
      <xdr:colOff>546676</xdr:colOff>
      <xdr:row>105</xdr:row>
      <xdr:rowOff>89134</xdr:rowOff>
    </xdr:to>
    <xdr:sp macro="" textlink="">
      <xdr:nvSpPr>
        <xdr:cNvPr id="161" name="TextBox 38">
          <a:extLst>
            <a:ext uri="{FF2B5EF4-FFF2-40B4-BE49-F238E27FC236}">
              <a16:creationId xmlns:a16="http://schemas.microsoft.com/office/drawing/2014/main" id="{48DFCA8F-42E8-4DB4-9E61-6787CFCCA010}"/>
            </a:ext>
          </a:extLst>
        </xdr:cNvPr>
        <xdr:cNvSpPr txBox="1"/>
      </xdr:nvSpPr>
      <xdr:spPr>
        <a:xfrm>
          <a:off x="21638172" y="18724651"/>
          <a:ext cx="854104" cy="275938"/>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357590</xdr:colOff>
      <xdr:row>97</xdr:row>
      <xdr:rowOff>102407</xdr:rowOff>
    </xdr:from>
    <xdr:to>
      <xdr:col>33</xdr:col>
      <xdr:colOff>546676</xdr:colOff>
      <xdr:row>99</xdr:row>
      <xdr:rowOff>25746</xdr:rowOff>
    </xdr:to>
    <xdr:sp macro="" textlink="">
      <xdr:nvSpPr>
        <xdr:cNvPr id="20" name="TextBox 38">
          <a:extLst>
            <a:ext uri="{FF2B5EF4-FFF2-40B4-BE49-F238E27FC236}">
              <a16:creationId xmlns:a16="http://schemas.microsoft.com/office/drawing/2014/main" id="{319567D4-E6FC-4AC2-833A-2A2B2ABA69D1}"/>
            </a:ext>
          </a:extLst>
        </xdr:cNvPr>
        <xdr:cNvSpPr txBox="1"/>
      </xdr:nvSpPr>
      <xdr:spPr>
        <a:xfrm>
          <a:off x="21638172" y="17572989"/>
          <a:ext cx="854104" cy="28355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0</xdr:colOff>
      <xdr:row>148</xdr:row>
      <xdr:rowOff>0</xdr:rowOff>
    </xdr:from>
    <xdr:to>
      <xdr:col>73</xdr:col>
      <xdr:colOff>56515</xdr:colOff>
      <xdr:row>200</xdr:row>
      <xdr:rowOff>45854</xdr:rowOff>
    </xdr:to>
    <xdr:sp macro="" textlink="">
      <xdr:nvSpPr>
        <xdr:cNvPr id="24" name="Rectangle 23">
          <a:extLst>
            <a:ext uri="{FF2B5EF4-FFF2-40B4-BE49-F238E27FC236}">
              <a16:creationId xmlns:a16="http://schemas.microsoft.com/office/drawing/2014/main" id="{56F45B18-C918-42FA-9115-BB1EFF74BB6A}"/>
            </a:ext>
          </a:extLst>
        </xdr:cNvPr>
        <xdr:cNvSpPr/>
      </xdr:nvSpPr>
      <xdr:spPr>
        <a:xfrm>
          <a:off x="43226182" y="25630909"/>
          <a:ext cx="6135197" cy="9051309"/>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Active Network Management system - Curtailable connections</a:t>
          </a:r>
        </a:p>
        <a:p>
          <a:pPr algn="l"/>
          <a:r>
            <a:rPr lang="en-GB" sz="1400" b="1">
              <a:solidFill>
                <a:schemeClr val="tx1"/>
              </a:solidFill>
            </a:rPr>
            <a:t>v2 'Dynamic' Access SCR changes</a:t>
          </a:r>
        </a:p>
      </xdr:txBody>
    </xdr:sp>
    <xdr:clientData/>
  </xdr:twoCellAnchor>
  <xdr:twoCellAnchor>
    <xdr:from>
      <xdr:col>66</xdr:col>
      <xdr:colOff>381870</xdr:colOff>
      <xdr:row>209</xdr:row>
      <xdr:rowOff>102656</xdr:rowOff>
    </xdr:from>
    <xdr:to>
      <xdr:col>69</xdr:col>
      <xdr:colOff>553763</xdr:colOff>
      <xdr:row>211</xdr:row>
      <xdr:rowOff>77494</xdr:rowOff>
    </xdr:to>
    <xdr:sp macro="" textlink="">
      <xdr:nvSpPr>
        <xdr:cNvPr id="25" name="TextBox 24">
          <a:extLst>
            <a:ext uri="{FF2B5EF4-FFF2-40B4-BE49-F238E27FC236}">
              <a16:creationId xmlns:a16="http://schemas.microsoft.com/office/drawing/2014/main" id="{D6B370A2-D196-43EE-A4F9-E7D537769A26}"/>
            </a:ext>
          </a:extLst>
        </xdr:cNvPr>
        <xdr:cNvSpPr txBox="1"/>
      </xdr:nvSpPr>
      <xdr:spPr>
        <a:xfrm>
          <a:off x="44958870" y="36297656"/>
          <a:ext cx="2198120" cy="321202"/>
        </a:xfrm>
        <a:prstGeom prst="rect">
          <a:avLst/>
        </a:prstGeom>
        <a:solidFill>
          <a:srgbClr val="92D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64</xdr:col>
      <xdr:colOff>341107</xdr:colOff>
      <xdr:row>159</xdr:row>
      <xdr:rowOff>88604</xdr:rowOff>
    </xdr:from>
    <xdr:to>
      <xdr:col>72</xdr:col>
      <xdr:colOff>420962</xdr:colOff>
      <xdr:row>164</xdr:row>
      <xdr:rowOff>39045</xdr:rowOff>
    </xdr:to>
    <xdr:sp macro="" textlink="">
      <xdr:nvSpPr>
        <xdr:cNvPr id="26" name="TextBox 25">
          <a:extLst>
            <a:ext uri="{FF2B5EF4-FFF2-40B4-BE49-F238E27FC236}">
              <a16:creationId xmlns:a16="http://schemas.microsoft.com/office/drawing/2014/main" id="{D7BE32B6-C1F9-44DC-AC02-EF6C8E1349B5}"/>
            </a:ext>
          </a:extLst>
        </xdr:cNvPr>
        <xdr:cNvSpPr txBox="1"/>
      </xdr:nvSpPr>
      <xdr:spPr>
        <a:xfrm>
          <a:off x="42902271" y="28725949"/>
          <a:ext cx="5400000" cy="8509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r>
            <a:rPr lang="en-GB" sz="1100" b="0" i="0" u="none" strike="noStrike" baseline="0">
              <a:solidFill>
                <a:schemeClr val="dk1"/>
              </a:solidFill>
              <a:latin typeface="+mn-lt"/>
              <a:ea typeface="+mn-ea"/>
              <a:cs typeface="+mn-cs"/>
            </a:rPr>
            <a:t>Unknown. Depends on the curtailable connections provided by SSEN and the impact of this on the business case for future generation.	</a:t>
          </a:r>
        </a:p>
      </xdr:txBody>
    </xdr:sp>
    <xdr:clientData/>
  </xdr:twoCellAnchor>
  <xdr:twoCellAnchor>
    <xdr:from>
      <xdr:col>64</xdr:col>
      <xdr:colOff>341107</xdr:colOff>
      <xdr:row>164</xdr:row>
      <xdr:rowOff>151434</xdr:rowOff>
    </xdr:from>
    <xdr:to>
      <xdr:col>72</xdr:col>
      <xdr:colOff>420962</xdr:colOff>
      <xdr:row>170</xdr:row>
      <xdr:rowOff>148043</xdr:rowOff>
    </xdr:to>
    <xdr:sp macro="" textlink="">
      <xdr:nvSpPr>
        <xdr:cNvPr id="27" name="TextBox 26">
          <a:extLst>
            <a:ext uri="{FF2B5EF4-FFF2-40B4-BE49-F238E27FC236}">
              <a16:creationId xmlns:a16="http://schemas.microsoft.com/office/drawing/2014/main" id="{4CF08E84-AB85-4696-8A99-D8752970B832}"/>
            </a:ext>
          </a:extLst>
        </xdr:cNvPr>
        <xdr:cNvSpPr txBox="1"/>
      </xdr:nvSpPr>
      <xdr:spPr>
        <a:xfrm>
          <a:off x="42902271" y="29689325"/>
          <a:ext cx="5400000" cy="10772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a:t>
          </a:r>
        </a:p>
        <a:p>
          <a:r>
            <a:rPr lang="en-GB" sz="1100" b="0" i="0" u="none" strike="noStrike" baseline="0">
              <a:solidFill>
                <a:schemeClr val="dk1"/>
              </a:solidFill>
              <a:latin typeface="+mn-lt"/>
              <a:ea typeface="+mn-ea"/>
              <a:cs typeface="+mn-cs"/>
            </a:rPr>
            <a:t>There is an existing ANM system in place and stakeholder engagement suggests there is potential to develop this further to account for curtailable connections. Dynamic stack, would replace LIFO stack.</a:t>
          </a:r>
        </a:p>
        <a:p>
          <a:r>
            <a:rPr lang="en-GB" sz="1100" b="0" i="0" u="none" strike="noStrike" baseline="0">
              <a:solidFill>
                <a:schemeClr val="dk1"/>
              </a:solidFill>
              <a:latin typeface="+mn-lt"/>
              <a:ea typeface="+mn-ea"/>
              <a:cs typeface="+mn-cs"/>
            </a:rPr>
            <a:t>	</a:t>
          </a:r>
        </a:p>
        <a:p>
          <a:endParaRPr lang="en-GB" sz="1100" baseline="0"/>
        </a:p>
      </xdr:txBody>
    </xdr:sp>
    <xdr:clientData/>
  </xdr:twoCellAnchor>
  <xdr:twoCellAnchor>
    <xdr:from>
      <xdr:col>64</xdr:col>
      <xdr:colOff>341107</xdr:colOff>
      <xdr:row>177</xdr:row>
      <xdr:rowOff>123414</xdr:rowOff>
    </xdr:from>
    <xdr:to>
      <xdr:col>72</xdr:col>
      <xdr:colOff>420962</xdr:colOff>
      <xdr:row>182</xdr:row>
      <xdr:rowOff>105974</xdr:rowOff>
    </xdr:to>
    <xdr:sp macro="" textlink="">
      <xdr:nvSpPr>
        <xdr:cNvPr id="28" name="TextBox 27">
          <a:extLst>
            <a:ext uri="{FF2B5EF4-FFF2-40B4-BE49-F238E27FC236}">
              <a16:creationId xmlns:a16="http://schemas.microsoft.com/office/drawing/2014/main" id="{B1F9FFB3-8445-423E-878B-F8DB37E26A89}"/>
            </a:ext>
          </a:extLst>
        </xdr:cNvPr>
        <xdr:cNvSpPr txBox="1"/>
      </xdr:nvSpPr>
      <xdr:spPr>
        <a:xfrm>
          <a:off x="42902271" y="32002723"/>
          <a:ext cx="5400000" cy="8831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endParaRPr lang="en-GB" sz="1100" b="0" i="0" u="none" strike="noStrike" baseline="0">
            <a:solidFill>
              <a:schemeClr val="dk1"/>
            </a:solidFill>
            <a:latin typeface="+mn-lt"/>
            <a:ea typeface="+mn-ea"/>
            <a:cs typeface="+mn-cs"/>
          </a:endParaRPr>
        </a:p>
        <a:p>
          <a:r>
            <a:rPr lang="en-GB" sz="1100">
              <a:solidFill>
                <a:schemeClr val="dk1"/>
              </a:solidFill>
              <a:effectLst/>
              <a:latin typeface="+mn-lt"/>
              <a:ea typeface="+mn-ea"/>
              <a:cs typeface="+mn-cs"/>
            </a:rPr>
            <a:t>The development of the software and hardware required to automatically manage a dynamic stack through ANM would have a cost</a:t>
          </a:r>
          <a:r>
            <a:rPr lang="en-GB" sz="1100" b="0" i="0" u="none" strike="noStrike" baseline="0">
              <a:solidFill>
                <a:schemeClr val="dk1"/>
              </a:solidFill>
              <a:effectLst/>
              <a:latin typeface="+mn-lt"/>
              <a:ea typeface="+mn-ea"/>
              <a:cs typeface="+mn-cs"/>
            </a:rPr>
            <a:t>, Said cost unknown as of yet.</a:t>
          </a:r>
          <a:endParaRPr lang="en-GB" sz="1100" b="0" i="0" u="none" strike="noStrike" baseline="0">
            <a:solidFill>
              <a:schemeClr val="dk1"/>
            </a:solidFill>
            <a:latin typeface="+mn-lt"/>
            <a:ea typeface="+mn-ea"/>
            <a:cs typeface="+mn-cs"/>
          </a:endParaRPr>
        </a:p>
        <a:p>
          <a:endParaRPr lang="en-GB" sz="1100" baseline="0"/>
        </a:p>
      </xdr:txBody>
    </xdr:sp>
    <xdr:clientData/>
  </xdr:twoCellAnchor>
  <xdr:twoCellAnchor>
    <xdr:from>
      <xdr:col>64</xdr:col>
      <xdr:colOff>341107</xdr:colOff>
      <xdr:row>183</xdr:row>
      <xdr:rowOff>38254</xdr:rowOff>
    </xdr:from>
    <xdr:to>
      <xdr:col>72</xdr:col>
      <xdr:colOff>420962</xdr:colOff>
      <xdr:row>187</xdr:row>
      <xdr:rowOff>14100</xdr:rowOff>
    </xdr:to>
    <xdr:sp macro="" textlink="">
      <xdr:nvSpPr>
        <xdr:cNvPr id="29" name="TextBox 28">
          <a:extLst>
            <a:ext uri="{FF2B5EF4-FFF2-40B4-BE49-F238E27FC236}">
              <a16:creationId xmlns:a16="http://schemas.microsoft.com/office/drawing/2014/main" id="{A812F796-8395-4918-9B2D-D3EF4FF81C71}"/>
            </a:ext>
          </a:extLst>
        </xdr:cNvPr>
        <xdr:cNvSpPr txBox="1"/>
      </xdr:nvSpPr>
      <xdr:spPr>
        <a:xfrm>
          <a:off x="42902271" y="32998218"/>
          <a:ext cx="5400000" cy="696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r>
            <a:rPr lang="en-GB" sz="1100" b="0" i="0" u="none" strike="noStrike" baseline="0">
              <a:solidFill>
                <a:schemeClr val="dk1"/>
              </a:solidFill>
              <a:latin typeface="+mn-lt"/>
              <a:ea typeface="+mn-ea"/>
              <a:cs typeface="+mn-cs"/>
            </a:rPr>
            <a:t>Access SCR changes mean that this may need to be implemented as BAU.</a:t>
          </a:r>
          <a:endParaRPr lang="en-GB" sz="1100" baseline="0"/>
        </a:p>
      </xdr:txBody>
    </xdr:sp>
    <xdr:clientData/>
  </xdr:twoCellAnchor>
  <xdr:twoCellAnchor>
    <xdr:from>
      <xdr:col>64</xdr:col>
      <xdr:colOff>341107</xdr:colOff>
      <xdr:row>192</xdr:row>
      <xdr:rowOff>29817</xdr:rowOff>
    </xdr:from>
    <xdr:to>
      <xdr:col>72</xdr:col>
      <xdr:colOff>420962</xdr:colOff>
      <xdr:row>195</xdr:row>
      <xdr:rowOff>166998</xdr:rowOff>
    </xdr:to>
    <xdr:sp macro="" textlink="">
      <xdr:nvSpPr>
        <xdr:cNvPr id="31" name="TextBox 97">
          <a:extLst>
            <a:ext uri="{FF2B5EF4-FFF2-40B4-BE49-F238E27FC236}">
              <a16:creationId xmlns:a16="http://schemas.microsoft.com/office/drawing/2014/main" id="{6F00C70D-898F-4BCB-BDCC-F03AAB54CB5E}"/>
            </a:ext>
          </a:extLst>
        </xdr:cNvPr>
        <xdr:cNvSpPr txBox="1"/>
      </xdr:nvSpPr>
      <xdr:spPr>
        <a:xfrm>
          <a:off x="42902271" y="34610762"/>
          <a:ext cx="5400000" cy="6775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r>
            <a:rPr lang="en-GB" sz="1100" b="0" i="0" u="none" strike="noStrike" baseline="0">
              <a:solidFill>
                <a:schemeClr val="dk1"/>
              </a:solidFill>
              <a:latin typeface="+mn-lt"/>
              <a:ea typeface="+mn-ea"/>
              <a:cs typeface="+mn-cs"/>
            </a:rPr>
            <a:t>Replicable in any ANM-controlled system.	</a:t>
          </a:r>
        </a:p>
        <a:p>
          <a:endParaRPr lang="en-GB" sz="1100" baseline="0"/>
        </a:p>
        <a:p>
          <a:endParaRPr lang="en-GB" sz="1100" baseline="0"/>
        </a:p>
      </xdr:txBody>
    </xdr:sp>
    <xdr:clientData/>
  </xdr:twoCellAnchor>
  <xdr:twoCellAnchor>
    <xdr:from>
      <xdr:col>64</xdr:col>
      <xdr:colOff>341107</xdr:colOff>
      <xdr:row>151</xdr:row>
      <xdr:rowOff>19115</xdr:rowOff>
    </xdr:from>
    <xdr:to>
      <xdr:col>72</xdr:col>
      <xdr:colOff>420962</xdr:colOff>
      <xdr:row>158</xdr:row>
      <xdr:rowOff>156324</xdr:rowOff>
    </xdr:to>
    <xdr:sp macro="" textlink="">
      <xdr:nvSpPr>
        <xdr:cNvPr id="32" name="TextBox 31">
          <a:extLst>
            <a:ext uri="{FF2B5EF4-FFF2-40B4-BE49-F238E27FC236}">
              <a16:creationId xmlns:a16="http://schemas.microsoft.com/office/drawing/2014/main" id="{81306B0B-87E4-4717-9057-BC8788259223}"/>
            </a:ext>
          </a:extLst>
        </xdr:cNvPr>
        <xdr:cNvSpPr txBox="1"/>
      </xdr:nvSpPr>
      <xdr:spPr>
        <a:xfrm>
          <a:off x="42902271" y="27215588"/>
          <a:ext cx="5400000" cy="1397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Active Network Management (ANM) systems are used to manage flexible connections and to control energy generation in constrained areas of the network. They use real- time network information to calculate safe levels of generation for managed connections and curtail the ability of generators to export at times of high constraint.</a:t>
          </a:r>
        </a:p>
        <a:p>
          <a:endParaRPr lang="en-GB" sz="1100" baseline="0">
            <a:solidFill>
              <a:schemeClr val="dk1"/>
            </a:solidFill>
            <a:effectLst/>
            <a:latin typeface="+mn-lt"/>
            <a:ea typeface="+mn-ea"/>
            <a:cs typeface="+mn-cs"/>
          </a:endParaRPr>
        </a:p>
        <a:p>
          <a:r>
            <a:rPr lang="en-GB" sz="1100">
              <a:solidFill>
                <a:schemeClr val="dk1"/>
              </a:solidFill>
              <a:effectLst/>
              <a:latin typeface="+mn-lt"/>
              <a:ea typeface="+mn-ea"/>
              <a:cs typeface="+mn-cs"/>
            </a:rPr>
            <a:t>If an</a:t>
          </a:r>
          <a:r>
            <a:rPr lang="en-GB" sz="1100" baseline="0">
              <a:solidFill>
                <a:schemeClr val="dk1"/>
              </a:solidFill>
              <a:effectLst/>
              <a:latin typeface="+mn-lt"/>
              <a:ea typeface="+mn-ea"/>
              <a:cs typeface="+mn-cs"/>
            </a:rPr>
            <a:t> ANM system is already implemented, c</a:t>
          </a:r>
          <a:r>
            <a:rPr lang="en-GB" sz="1100">
              <a:solidFill>
                <a:schemeClr val="dk1"/>
              </a:solidFill>
              <a:effectLst/>
              <a:latin typeface="+mn-lt"/>
              <a:ea typeface="+mn-ea"/>
              <a:cs typeface="+mn-cs"/>
            </a:rPr>
            <a:t>hanges to the way it functions could be implemented to create additional headroom </a:t>
          </a:r>
          <a:endParaRPr lang="en-GB" sz="1100" baseline="0"/>
        </a:p>
      </xdr:txBody>
    </xdr:sp>
    <xdr:clientData/>
  </xdr:twoCellAnchor>
  <xdr:twoCellAnchor>
    <xdr:from>
      <xdr:col>66</xdr:col>
      <xdr:colOff>381364</xdr:colOff>
      <xdr:row>202</xdr:row>
      <xdr:rowOff>139923</xdr:rowOff>
    </xdr:from>
    <xdr:to>
      <xdr:col>69</xdr:col>
      <xdr:colOff>548869</xdr:colOff>
      <xdr:row>209</xdr:row>
      <xdr:rowOff>41016</xdr:rowOff>
    </xdr:to>
    <xdr:sp macro="" textlink="">
      <xdr:nvSpPr>
        <xdr:cNvPr id="33" name="TextBox 32">
          <a:extLst>
            <a:ext uri="{FF2B5EF4-FFF2-40B4-BE49-F238E27FC236}">
              <a16:creationId xmlns:a16="http://schemas.microsoft.com/office/drawing/2014/main" id="{8E809932-103E-40A9-8884-C62CF0BC7F99}"/>
            </a:ext>
          </a:extLst>
        </xdr:cNvPr>
        <xdr:cNvSpPr txBox="1"/>
      </xdr:nvSpPr>
      <xdr:spPr>
        <a:xfrm>
          <a:off x="44958364" y="35122650"/>
          <a:ext cx="2193732" cy="1113366"/>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4. Could implementation of, or modifications to, an ANM system and connections agreements  enable additional generation to connect?</a:t>
          </a:r>
        </a:p>
      </xdr:txBody>
    </xdr:sp>
    <xdr:clientData/>
  </xdr:twoCellAnchor>
  <xdr:twoCellAnchor>
    <xdr:from>
      <xdr:col>64</xdr:col>
      <xdr:colOff>341107</xdr:colOff>
      <xdr:row>187</xdr:row>
      <xdr:rowOff>126489</xdr:rowOff>
    </xdr:from>
    <xdr:to>
      <xdr:col>72</xdr:col>
      <xdr:colOff>420962</xdr:colOff>
      <xdr:row>191</xdr:row>
      <xdr:rowOff>97537</xdr:rowOff>
    </xdr:to>
    <xdr:sp macro="" textlink="">
      <xdr:nvSpPr>
        <xdr:cNvPr id="34" name="TextBox 156">
          <a:extLst>
            <a:ext uri="{FF2B5EF4-FFF2-40B4-BE49-F238E27FC236}">
              <a16:creationId xmlns:a16="http://schemas.microsoft.com/office/drawing/2014/main" id="{E628D99B-C18F-45CF-A921-DF184D6EB9A8}"/>
            </a:ext>
          </a:extLst>
        </xdr:cNvPr>
        <xdr:cNvSpPr txBox="1"/>
      </xdr:nvSpPr>
      <xdr:spPr>
        <a:xfrm>
          <a:off x="42902271" y="33806889"/>
          <a:ext cx="5400000" cy="6914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r>
            <a:rPr lang="en-GB" sz="1100" b="0" i="0" u="none" strike="noStrike" baseline="0">
              <a:solidFill>
                <a:schemeClr val="dk1"/>
              </a:solidFill>
              <a:latin typeface="+mn-lt"/>
              <a:ea typeface="+mn-ea"/>
              <a:cs typeface="+mn-cs"/>
            </a:rPr>
            <a:t>None identified</a:t>
          </a:r>
        </a:p>
      </xdr:txBody>
    </xdr:sp>
    <xdr:clientData/>
  </xdr:twoCellAnchor>
  <xdr:twoCellAnchor>
    <xdr:from>
      <xdr:col>64</xdr:col>
      <xdr:colOff>341107</xdr:colOff>
      <xdr:row>196</xdr:row>
      <xdr:rowOff>99276</xdr:rowOff>
    </xdr:from>
    <xdr:to>
      <xdr:col>72</xdr:col>
      <xdr:colOff>420962</xdr:colOff>
      <xdr:row>199</xdr:row>
      <xdr:rowOff>139479</xdr:rowOff>
    </xdr:to>
    <xdr:sp macro="" textlink="">
      <xdr:nvSpPr>
        <xdr:cNvPr id="35" name="TextBox 158">
          <a:extLst>
            <a:ext uri="{FF2B5EF4-FFF2-40B4-BE49-F238E27FC236}">
              <a16:creationId xmlns:a16="http://schemas.microsoft.com/office/drawing/2014/main" id="{75CC76E9-845C-4840-9FB4-54064C5D34DD}"/>
            </a:ext>
          </a:extLst>
        </xdr:cNvPr>
        <xdr:cNvSpPr txBox="1"/>
      </xdr:nvSpPr>
      <xdr:spPr>
        <a:xfrm>
          <a:off x="42902271" y="35400658"/>
          <a:ext cx="5400000" cy="580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None</a:t>
          </a:r>
        </a:p>
        <a:p>
          <a:r>
            <a:rPr lang="en-GB" sz="1100" b="0" i="0" u="none" strike="noStrike" baseline="0">
              <a:solidFill>
                <a:schemeClr val="dk1"/>
              </a:solidFill>
              <a:latin typeface="+mn-lt"/>
              <a:ea typeface="+mn-ea"/>
              <a:cs typeface="+mn-cs"/>
            </a:rPr>
            <a:t>	</a:t>
          </a:r>
        </a:p>
        <a:p>
          <a:endParaRPr lang="en-GB" sz="1100" baseline="0"/>
        </a:p>
      </xdr:txBody>
    </xdr:sp>
    <xdr:clientData/>
  </xdr:twoCellAnchor>
  <xdr:twoCellAnchor>
    <xdr:from>
      <xdr:col>64</xdr:col>
      <xdr:colOff>355872</xdr:colOff>
      <xdr:row>162</xdr:row>
      <xdr:rowOff>129082</xdr:rowOff>
    </xdr:from>
    <xdr:to>
      <xdr:col>65</xdr:col>
      <xdr:colOff>544957</xdr:colOff>
      <xdr:row>164</xdr:row>
      <xdr:rowOff>44801</xdr:rowOff>
    </xdr:to>
    <xdr:sp macro="" textlink="">
      <xdr:nvSpPr>
        <xdr:cNvPr id="36" name="TextBox 159">
          <a:extLst>
            <a:ext uri="{FF2B5EF4-FFF2-40B4-BE49-F238E27FC236}">
              <a16:creationId xmlns:a16="http://schemas.microsoft.com/office/drawing/2014/main" id="{F8CCBBF6-A9FC-402D-9532-56EC9A12B977}"/>
            </a:ext>
          </a:extLst>
        </xdr:cNvPr>
        <xdr:cNvSpPr txBox="1"/>
      </xdr:nvSpPr>
      <xdr:spPr>
        <a:xfrm>
          <a:off x="42917036" y="29306755"/>
          <a:ext cx="854103" cy="27593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400672</xdr:colOff>
      <xdr:row>173</xdr:row>
      <xdr:rowOff>108441</xdr:rowOff>
    </xdr:from>
    <xdr:to>
      <xdr:col>65</xdr:col>
      <xdr:colOff>494790</xdr:colOff>
      <xdr:row>175</xdr:row>
      <xdr:rowOff>38352</xdr:rowOff>
    </xdr:to>
    <xdr:sp macro="" textlink="">
      <xdr:nvSpPr>
        <xdr:cNvPr id="38" name="TextBox 159">
          <a:extLst>
            <a:ext uri="{FF2B5EF4-FFF2-40B4-BE49-F238E27FC236}">
              <a16:creationId xmlns:a16="http://schemas.microsoft.com/office/drawing/2014/main" id="{C709ACD7-9060-4932-828F-3C98C1FD1824}"/>
            </a:ext>
          </a:extLst>
        </xdr:cNvPr>
        <xdr:cNvSpPr txBox="1"/>
      </xdr:nvSpPr>
      <xdr:spPr>
        <a:xfrm>
          <a:off x="43626854" y="30068896"/>
          <a:ext cx="769527" cy="27627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355872</xdr:colOff>
      <xdr:row>181</xdr:row>
      <xdr:rowOff>22546</xdr:rowOff>
    </xdr:from>
    <xdr:to>
      <xdr:col>65</xdr:col>
      <xdr:colOff>544957</xdr:colOff>
      <xdr:row>182</xdr:row>
      <xdr:rowOff>116692</xdr:rowOff>
    </xdr:to>
    <xdr:sp macro="" textlink="">
      <xdr:nvSpPr>
        <xdr:cNvPr id="41" name="TextBox 159">
          <a:extLst>
            <a:ext uri="{FF2B5EF4-FFF2-40B4-BE49-F238E27FC236}">
              <a16:creationId xmlns:a16="http://schemas.microsoft.com/office/drawing/2014/main" id="{E923DBBA-F0BF-4FC8-ACAD-405F4C1D398F}"/>
            </a:ext>
          </a:extLst>
        </xdr:cNvPr>
        <xdr:cNvSpPr txBox="1"/>
      </xdr:nvSpPr>
      <xdr:spPr>
        <a:xfrm>
          <a:off x="42917036" y="32622291"/>
          <a:ext cx="854103" cy="274256"/>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355872</xdr:colOff>
      <xdr:row>185</xdr:row>
      <xdr:rowOff>88796</xdr:rowOff>
    </xdr:from>
    <xdr:to>
      <xdr:col>65</xdr:col>
      <xdr:colOff>544957</xdr:colOff>
      <xdr:row>187</xdr:row>
      <xdr:rowOff>10453</xdr:rowOff>
    </xdr:to>
    <xdr:sp macro="" textlink="">
      <xdr:nvSpPr>
        <xdr:cNvPr id="48" name="TextBox 159">
          <a:extLst>
            <a:ext uri="{FF2B5EF4-FFF2-40B4-BE49-F238E27FC236}">
              <a16:creationId xmlns:a16="http://schemas.microsoft.com/office/drawing/2014/main" id="{62860A71-5CAE-4825-B972-2A536B7FE490}"/>
            </a:ext>
          </a:extLst>
        </xdr:cNvPr>
        <xdr:cNvSpPr txBox="1"/>
      </xdr:nvSpPr>
      <xdr:spPr>
        <a:xfrm>
          <a:off x="42917036" y="33408978"/>
          <a:ext cx="854103" cy="2818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355872</xdr:colOff>
      <xdr:row>190</xdr:row>
      <xdr:rowOff>5290</xdr:rowOff>
    </xdr:from>
    <xdr:to>
      <xdr:col>65</xdr:col>
      <xdr:colOff>544957</xdr:colOff>
      <xdr:row>191</xdr:row>
      <xdr:rowOff>101119</xdr:rowOff>
    </xdr:to>
    <xdr:sp macro="" textlink="">
      <xdr:nvSpPr>
        <xdr:cNvPr id="49" name="TextBox 159">
          <a:extLst>
            <a:ext uri="{FF2B5EF4-FFF2-40B4-BE49-F238E27FC236}">
              <a16:creationId xmlns:a16="http://schemas.microsoft.com/office/drawing/2014/main" id="{0FD9E5F0-24D4-4576-964B-22625B6347DE}"/>
            </a:ext>
          </a:extLst>
        </xdr:cNvPr>
        <xdr:cNvSpPr txBox="1"/>
      </xdr:nvSpPr>
      <xdr:spPr>
        <a:xfrm>
          <a:off x="42917036" y="34226017"/>
          <a:ext cx="854103" cy="275938"/>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355872</xdr:colOff>
      <xdr:row>194</xdr:row>
      <xdr:rowOff>73193</xdr:rowOff>
    </xdr:from>
    <xdr:to>
      <xdr:col>65</xdr:col>
      <xdr:colOff>544957</xdr:colOff>
      <xdr:row>195</xdr:row>
      <xdr:rowOff>169021</xdr:rowOff>
    </xdr:to>
    <xdr:sp macro="" textlink="">
      <xdr:nvSpPr>
        <xdr:cNvPr id="51" name="TextBox 159">
          <a:extLst>
            <a:ext uri="{FF2B5EF4-FFF2-40B4-BE49-F238E27FC236}">
              <a16:creationId xmlns:a16="http://schemas.microsoft.com/office/drawing/2014/main" id="{D746F75C-6001-4A63-8D25-BE3303737C19}"/>
            </a:ext>
          </a:extLst>
        </xdr:cNvPr>
        <xdr:cNvSpPr txBox="1"/>
      </xdr:nvSpPr>
      <xdr:spPr>
        <a:xfrm>
          <a:off x="42917036" y="35014357"/>
          <a:ext cx="854103" cy="27593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0</xdr:colOff>
      <xdr:row>219</xdr:row>
      <xdr:rowOff>0</xdr:rowOff>
    </xdr:from>
    <xdr:to>
      <xdr:col>73</xdr:col>
      <xdr:colOff>56515</xdr:colOff>
      <xdr:row>271</xdr:row>
      <xdr:rowOff>45854</xdr:rowOff>
    </xdr:to>
    <xdr:sp macro="" textlink="">
      <xdr:nvSpPr>
        <xdr:cNvPr id="52" name="Rectangle 51">
          <a:extLst>
            <a:ext uri="{FF2B5EF4-FFF2-40B4-BE49-F238E27FC236}">
              <a16:creationId xmlns:a16="http://schemas.microsoft.com/office/drawing/2014/main" id="{A4F95CE1-984A-478B-80B4-70DE9F6B8EA6}"/>
            </a:ext>
          </a:extLst>
        </xdr:cNvPr>
        <xdr:cNvSpPr/>
      </xdr:nvSpPr>
      <xdr:spPr>
        <a:xfrm>
          <a:off x="43226182" y="37926818"/>
          <a:ext cx="6135197" cy="9051309"/>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Active Network Management system - Curtailable connections</a:t>
          </a:r>
        </a:p>
        <a:p>
          <a:pPr algn="l"/>
          <a:r>
            <a:rPr lang="en-GB" sz="1400" b="1">
              <a:solidFill>
                <a:schemeClr val="tx1"/>
              </a:solidFill>
            </a:rPr>
            <a:t>v3: Dynamic line rating</a:t>
          </a:r>
        </a:p>
      </xdr:txBody>
    </xdr:sp>
    <xdr:clientData/>
  </xdr:twoCellAnchor>
  <xdr:twoCellAnchor>
    <xdr:from>
      <xdr:col>66</xdr:col>
      <xdr:colOff>381870</xdr:colOff>
      <xdr:row>280</xdr:row>
      <xdr:rowOff>102656</xdr:rowOff>
    </xdr:from>
    <xdr:to>
      <xdr:col>69</xdr:col>
      <xdr:colOff>553763</xdr:colOff>
      <xdr:row>282</xdr:row>
      <xdr:rowOff>77494</xdr:rowOff>
    </xdr:to>
    <xdr:sp macro="" textlink="">
      <xdr:nvSpPr>
        <xdr:cNvPr id="53" name="TextBox 52">
          <a:extLst>
            <a:ext uri="{FF2B5EF4-FFF2-40B4-BE49-F238E27FC236}">
              <a16:creationId xmlns:a16="http://schemas.microsoft.com/office/drawing/2014/main" id="{0CFCE6C0-3092-471D-9494-A6EEEC19A478}"/>
            </a:ext>
          </a:extLst>
        </xdr:cNvPr>
        <xdr:cNvSpPr txBox="1"/>
      </xdr:nvSpPr>
      <xdr:spPr>
        <a:xfrm>
          <a:off x="44958870" y="48593565"/>
          <a:ext cx="2198120" cy="321202"/>
        </a:xfrm>
        <a:prstGeom prst="rect">
          <a:avLst/>
        </a:prstGeom>
        <a:solidFill>
          <a:srgbClr val="FFC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64</xdr:col>
      <xdr:colOff>341107</xdr:colOff>
      <xdr:row>230</xdr:row>
      <xdr:rowOff>88700</xdr:rowOff>
    </xdr:from>
    <xdr:to>
      <xdr:col>72</xdr:col>
      <xdr:colOff>420962</xdr:colOff>
      <xdr:row>235</xdr:row>
      <xdr:rowOff>120625</xdr:rowOff>
    </xdr:to>
    <xdr:sp macro="" textlink="">
      <xdr:nvSpPr>
        <xdr:cNvPr id="64" name="TextBox 63">
          <a:extLst>
            <a:ext uri="{FF2B5EF4-FFF2-40B4-BE49-F238E27FC236}">
              <a16:creationId xmlns:a16="http://schemas.microsoft.com/office/drawing/2014/main" id="{6BE208EA-92C2-40D1-BB05-5C508BE16C7B}"/>
            </a:ext>
          </a:extLst>
        </xdr:cNvPr>
        <xdr:cNvSpPr txBox="1"/>
      </xdr:nvSpPr>
      <xdr:spPr>
        <a:xfrm>
          <a:off x="42902271" y="41513791"/>
          <a:ext cx="5400000" cy="932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endParaRPr lang="en-GB" sz="1100" b="0" i="0" u="none" strike="noStrike" baseline="0">
            <a:solidFill>
              <a:schemeClr val="dk1"/>
            </a:solidFill>
            <a:latin typeface="+mn-lt"/>
            <a:ea typeface="+mn-ea"/>
            <a:cs typeface="+mn-cs"/>
          </a:endParaRPr>
        </a:p>
        <a:p>
          <a:r>
            <a:rPr lang="en-GB" sz="1100">
              <a:solidFill>
                <a:schemeClr val="dk1"/>
              </a:solidFill>
              <a:effectLst/>
              <a:latin typeface="+mn-lt"/>
              <a:ea typeface="+mn-ea"/>
              <a:cs typeface="+mn-cs"/>
            </a:rPr>
            <a:t>Unlikely to have a significant material impact due to the nature of the constraint on the island being driven by high levels of solar PV.</a:t>
          </a:r>
          <a:endParaRPr lang="en-GB" sz="1100" b="0" i="0" u="none" strike="noStrike" baseline="0">
            <a:solidFill>
              <a:schemeClr val="dk1"/>
            </a:solidFill>
            <a:latin typeface="+mn-lt"/>
            <a:ea typeface="+mn-ea"/>
            <a:cs typeface="+mn-cs"/>
          </a:endParaRPr>
        </a:p>
      </xdr:txBody>
    </xdr:sp>
    <xdr:clientData/>
  </xdr:twoCellAnchor>
  <xdr:twoCellAnchor>
    <xdr:from>
      <xdr:col>64</xdr:col>
      <xdr:colOff>341107</xdr:colOff>
      <xdr:row>236</xdr:row>
      <xdr:rowOff>53002</xdr:rowOff>
    </xdr:from>
    <xdr:to>
      <xdr:col>72</xdr:col>
      <xdr:colOff>420962</xdr:colOff>
      <xdr:row>242</xdr:row>
      <xdr:rowOff>119925</xdr:rowOff>
    </xdr:to>
    <xdr:sp macro="" textlink="">
      <xdr:nvSpPr>
        <xdr:cNvPr id="65" name="TextBox 64">
          <a:extLst>
            <a:ext uri="{FF2B5EF4-FFF2-40B4-BE49-F238E27FC236}">
              <a16:creationId xmlns:a16="http://schemas.microsoft.com/office/drawing/2014/main" id="{70719653-B62D-4D40-B6A7-ABE0F29735DD}"/>
            </a:ext>
          </a:extLst>
        </xdr:cNvPr>
        <xdr:cNvSpPr txBox="1"/>
      </xdr:nvSpPr>
      <xdr:spPr>
        <a:xfrm>
          <a:off x="42902271" y="42558747"/>
          <a:ext cx="5400000" cy="11475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a:t>
          </a:r>
        </a:p>
        <a:p>
          <a:r>
            <a:rPr lang="en-GB" sz="1100" b="0" i="0" u="none" strike="noStrike" baseline="0">
              <a:solidFill>
                <a:schemeClr val="dk1"/>
              </a:solidFill>
              <a:latin typeface="+mn-lt"/>
              <a:ea typeface="+mn-ea"/>
              <a:cs typeface="+mn-cs"/>
            </a:rPr>
            <a:t>Dynamic line rating would not represent a significant change in ANM operations and would not impact the way generators interact with the system. It would require a one-off upgrade to move a single set of static assumptions to a regularly updated line rating calculated via processing of several data feeds (temperature, wind speed etc.).	</a:t>
          </a:r>
        </a:p>
        <a:p>
          <a:endParaRPr lang="en-GB" sz="1100" baseline="0"/>
        </a:p>
      </xdr:txBody>
    </xdr:sp>
    <xdr:clientData/>
  </xdr:twoCellAnchor>
  <xdr:twoCellAnchor>
    <xdr:from>
      <xdr:col>64</xdr:col>
      <xdr:colOff>341107</xdr:colOff>
      <xdr:row>247</xdr:row>
      <xdr:rowOff>157924</xdr:rowOff>
    </xdr:from>
    <xdr:to>
      <xdr:col>72</xdr:col>
      <xdr:colOff>420962</xdr:colOff>
      <xdr:row>253</xdr:row>
      <xdr:rowOff>91127</xdr:rowOff>
    </xdr:to>
    <xdr:sp macro="" textlink="">
      <xdr:nvSpPr>
        <xdr:cNvPr id="73" name="TextBox 72">
          <a:extLst>
            <a:ext uri="{FF2B5EF4-FFF2-40B4-BE49-F238E27FC236}">
              <a16:creationId xmlns:a16="http://schemas.microsoft.com/office/drawing/2014/main" id="{C2301A0A-34C6-4F9B-9247-21CC2F082A78}"/>
            </a:ext>
          </a:extLst>
        </xdr:cNvPr>
        <xdr:cNvSpPr txBox="1"/>
      </xdr:nvSpPr>
      <xdr:spPr>
        <a:xfrm>
          <a:off x="42902271" y="44644869"/>
          <a:ext cx="5400000" cy="1013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endParaRPr lang="en-GB" sz="1100" b="0" i="0" u="none" strike="noStrike" baseline="0">
            <a:solidFill>
              <a:schemeClr val="dk1"/>
            </a:solidFill>
            <a:latin typeface="+mn-lt"/>
            <a:ea typeface="+mn-ea"/>
            <a:cs typeface="+mn-cs"/>
          </a:endParaRPr>
        </a:p>
        <a:p>
          <a:r>
            <a:rPr lang="en-GB" sz="1100">
              <a:solidFill>
                <a:schemeClr val="dk1"/>
              </a:solidFill>
              <a:effectLst/>
              <a:latin typeface="+mn-lt"/>
              <a:ea typeface="+mn-ea"/>
              <a:cs typeface="+mn-cs"/>
            </a:rPr>
            <a:t>A new automated process and upgrading the line rating assumptions from static to dynamic represent a one-off cost. However, implementing this solution would create an ongoing cost to SSEN of procuring weather forecast data.</a:t>
          </a:r>
          <a:endParaRPr lang="en-GB" sz="1100" baseline="0"/>
        </a:p>
      </xdr:txBody>
    </xdr:sp>
    <xdr:clientData/>
  </xdr:twoCellAnchor>
  <xdr:twoCellAnchor>
    <xdr:from>
      <xdr:col>64</xdr:col>
      <xdr:colOff>341107</xdr:colOff>
      <xdr:row>254</xdr:row>
      <xdr:rowOff>23504</xdr:rowOff>
    </xdr:from>
    <xdr:to>
      <xdr:col>72</xdr:col>
      <xdr:colOff>420962</xdr:colOff>
      <xdr:row>257</xdr:row>
      <xdr:rowOff>171838</xdr:rowOff>
    </xdr:to>
    <xdr:sp macro="" textlink="">
      <xdr:nvSpPr>
        <xdr:cNvPr id="87" name="TextBox 86">
          <a:extLst>
            <a:ext uri="{FF2B5EF4-FFF2-40B4-BE49-F238E27FC236}">
              <a16:creationId xmlns:a16="http://schemas.microsoft.com/office/drawing/2014/main" id="{9F328E4B-D85B-4C68-B380-FBF492948BB7}"/>
            </a:ext>
          </a:extLst>
        </xdr:cNvPr>
        <xdr:cNvSpPr txBox="1"/>
      </xdr:nvSpPr>
      <xdr:spPr>
        <a:xfrm>
          <a:off x="42902271" y="45771213"/>
          <a:ext cx="5400000" cy="6886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r>
            <a:rPr lang="en-GB" sz="1100" b="0" i="0" u="none" strike="noStrike" baseline="0">
              <a:solidFill>
                <a:schemeClr val="dk1"/>
              </a:solidFill>
              <a:latin typeface="+mn-lt"/>
              <a:ea typeface="+mn-ea"/>
              <a:cs typeface="+mn-cs"/>
            </a:rPr>
            <a:t>None identified.</a:t>
          </a:r>
          <a:endParaRPr lang="en-GB" sz="1100" baseline="0"/>
        </a:p>
      </xdr:txBody>
    </xdr:sp>
    <xdr:clientData/>
  </xdr:twoCellAnchor>
  <xdr:twoCellAnchor>
    <xdr:from>
      <xdr:col>64</xdr:col>
      <xdr:colOff>341107</xdr:colOff>
      <xdr:row>263</xdr:row>
      <xdr:rowOff>158999</xdr:rowOff>
    </xdr:from>
    <xdr:to>
      <xdr:col>72</xdr:col>
      <xdr:colOff>420962</xdr:colOff>
      <xdr:row>267</xdr:row>
      <xdr:rowOff>111479</xdr:rowOff>
    </xdr:to>
    <xdr:sp macro="" textlink="">
      <xdr:nvSpPr>
        <xdr:cNvPr id="89" name="TextBox 97">
          <a:extLst>
            <a:ext uri="{FF2B5EF4-FFF2-40B4-BE49-F238E27FC236}">
              <a16:creationId xmlns:a16="http://schemas.microsoft.com/office/drawing/2014/main" id="{4C9273FE-A86C-42A1-BD96-911B8FE0E7E7}"/>
            </a:ext>
          </a:extLst>
        </xdr:cNvPr>
        <xdr:cNvSpPr txBox="1"/>
      </xdr:nvSpPr>
      <xdr:spPr>
        <a:xfrm>
          <a:off x="42902271" y="47527690"/>
          <a:ext cx="5400000" cy="6729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r>
            <a:rPr lang="en-GB" sz="1100" b="0" i="0" u="none" strike="noStrike" baseline="0">
              <a:solidFill>
                <a:schemeClr val="dk1"/>
              </a:solidFill>
              <a:latin typeface="+mn-lt"/>
              <a:ea typeface="+mn-ea"/>
              <a:cs typeface="+mn-cs"/>
            </a:rPr>
            <a:t>Replicable in any ANM-controlled system.	</a:t>
          </a:r>
        </a:p>
        <a:p>
          <a:endParaRPr lang="en-GB" sz="1100" baseline="0"/>
        </a:p>
        <a:p>
          <a:endParaRPr lang="en-GB" sz="1100" baseline="0"/>
        </a:p>
      </xdr:txBody>
    </xdr:sp>
    <xdr:clientData/>
  </xdr:twoCellAnchor>
  <xdr:twoCellAnchor>
    <xdr:from>
      <xdr:col>64</xdr:col>
      <xdr:colOff>341107</xdr:colOff>
      <xdr:row>222</xdr:row>
      <xdr:rowOff>26734</xdr:rowOff>
    </xdr:from>
    <xdr:to>
      <xdr:col>72</xdr:col>
      <xdr:colOff>420962</xdr:colOff>
      <xdr:row>229</xdr:row>
      <xdr:rowOff>156323</xdr:rowOff>
    </xdr:to>
    <xdr:sp macro="" textlink="">
      <xdr:nvSpPr>
        <xdr:cNvPr id="90" name="TextBox 89">
          <a:extLst>
            <a:ext uri="{FF2B5EF4-FFF2-40B4-BE49-F238E27FC236}">
              <a16:creationId xmlns:a16="http://schemas.microsoft.com/office/drawing/2014/main" id="{9E5142BB-1928-4282-BE56-79ACDCDC31D4}"/>
            </a:ext>
          </a:extLst>
        </xdr:cNvPr>
        <xdr:cNvSpPr txBox="1"/>
      </xdr:nvSpPr>
      <xdr:spPr>
        <a:xfrm>
          <a:off x="42902271" y="40010952"/>
          <a:ext cx="5400000" cy="1390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Active Network Management (ANM) systems are used to manage flexible connections and to control energy generation in constrained areas of the network. They use real time network information to calculate safe levels of generation for managed connections and curtail the ability of generators to export at times of high constraint.</a:t>
          </a:r>
        </a:p>
        <a:p>
          <a:endParaRPr lang="en-GB" sz="1100" baseline="0">
            <a:solidFill>
              <a:schemeClr val="dk1"/>
            </a:solidFill>
            <a:effectLst/>
            <a:latin typeface="+mn-lt"/>
            <a:ea typeface="+mn-ea"/>
            <a:cs typeface="+mn-cs"/>
          </a:endParaRPr>
        </a:p>
        <a:p>
          <a:r>
            <a:rPr lang="en-GB" sz="1100">
              <a:solidFill>
                <a:schemeClr val="dk1"/>
              </a:solidFill>
              <a:effectLst/>
              <a:latin typeface="+mn-lt"/>
              <a:ea typeface="+mn-ea"/>
              <a:cs typeface="+mn-cs"/>
            </a:rPr>
            <a:t>If an</a:t>
          </a:r>
          <a:r>
            <a:rPr lang="en-GB" sz="1100" baseline="0">
              <a:solidFill>
                <a:schemeClr val="dk1"/>
              </a:solidFill>
              <a:effectLst/>
              <a:latin typeface="+mn-lt"/>
              <a:ea typeface="+mn-ea"/>
              <a:cs typeface="+mn-cs"/>
            </a:rPr>
            <a:t> ANM system is already implemented, c</a:t>
          </a:r>
          <a:r>
            <a:rPr lang="en-GB" sz="1100">
              <a:solidFill>
                <a:schemeClr val="dk1"/>
              </a:solidFill>
              <a:effectLst/>
              <a:latin typeface="+mn-lt"/>
              <a:ea typeface="+mn-ea"/>
              <a:cs typeface="+mn-cs"/>
            </a:rPr>
            <a:t>hanges to the way it functions could be implemented to create additional headroom </a:t>
          </a:r>
          <a:endParaRPr lang="en-GB" sz="1100" baseline="0"/>
        </a:p>
      </xdr:txBody>
    </xdr:sp>
    <xdr:clientData/>
  </xdr:twoCellAnchor>
  <xdr:twoCellAnchor>
    <xdr:from>
      <xdr:col>66</xdr:col>
      <xdr:colOff>381364</xdr:colOff>
      <xdr:row>273</xdr:row>
      <xdr:rowOff>139923</xdr:rowOff>
    </xdr:from>
    <xdr:to>
      <xdr:col>69</xdr:col>
      <xdr:colOff>548869</xdr:colOff>
      <xdr:row>280</xdr:row>
      <xdr:rowOff>41016</xdr:rowOff>
    </xdr:to>
    <xdr:sp macro="" textlink="">
      <xdr:nvSpPr>
        <xdr:cNvPr id="101" name="TextBox 100">
          <a:extLst>
            <a:ext uri="{FF2B5EF4-FFF2-40B4-BE49-F238E27FC236}">
              <a16:creationId xmlns:a16="http://schemas.microsoft.com/office/drawing/2014/main" id="{2EC2447A-48CD-4547-83F4-4ECEFF7CA711}"/>
            </a:ext>
          </a:extLst>
        </xdr:cNvPr>
        <xdr:cNvSpPr txBox="1"/>
      </xdr:nvSpPr>
      <xdr:spPr>
        <a:xfrm>
          <a:off x="44958364" y="47418559"/>
          <a:ext cx="2193732" cy="1113366"/>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4. Could implementation of, or modifications to, an ANM system and connections agreements  enable additional generation to connect?</a:t>
          </a:r>
        </a:p>
      </xdr:txBody>
    </xdr:sp>
    <xdr:clientData/>
  </xdr:twoCellAnchor>
  <xdr:twoCellAnchor>
    <xdr:from>
      <xdr:col>64</xdr:col>
      <xdr:colOff>341107</xdr:colOff>
      <xdr:row>258</xdr:row>
      <xdr:rowOff>104215</xdr:rowOff>
    </xdr:from>
    <xdr:to>
      <xdr:col>72</xdr:col>
      <xdr:colOff>420962</xdr:colOff>
      <xdr:row>263</xdr:row>
      <xdr:rowOff>46513</xdr:rowOff>
    </xdr:to>
    <xdr:sp macro="" textlink="">
      <xdr:nvSpPr>
        <xdr:cNvPr id="102" name="TextBox 156">
          <a:extLst>
            <a:ext uri="{FF2B5EF4-FFF2-40B4-BE49-F238E27FC236}">
              <a16:creationId xmlns:a16="http://schemas.microsoft.com/office/drawing/2014/main" id="{B798E95C-85A0-4453-9743-56E6993A6303}"/>
            </a:ext>
          </a:extLst>
        </xdr:cNvPr>
        <xdr:cNvSpPr txBox="1"/>
      </xdr:nvSpPr>
      <xdr:spPr>
        <a:xfrm>
          <a:off x="42902271" y="46572360"/>
          <a:ext cx="5400000" cy="842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r>
            <a:rPr lang="en-GB" sz="1100">
              <a:solidFill>
                <a:schemeClr val="dk1"/>
              </a:solidFill>
              <a:effectLst/>
              <a:latin typeface="+mn-lt"/>
              <a:ea typeface="+mn-ea"/>
              <a:cs typeface="+mn-cs"/>
            </a:rPr>
            <a:t>Replacing static assumptions with dynamic line ratings might actually increase curtailment levels, but previous studies show this is unlikely.</a:t>
          </a:r>
          <a:endParaRPr lang="en-GB" sz="1100" b="0" i="0" u="none" strike="noStrike" baseline="0">
            <a:solidFill>
              <a:schemeClr val="dk1"/>
            </a:solidFill>
            <a:latin typeface="+mn-lt"/>
            <a:ea typeface="+mn-ea"/>
            <a:cs typeface="+mn-cs"/>
          </a:endParaRPr>
        </a:p>
      </xdr:txBody>
    </xdr:sp>
    <xdr:clientData/>
  </xdr:twoCellAnchor>
  <xdr:twoCellAnchor>
    <xdr:from>
      <xdr:col>64</xdr:col>
      <xdr:colOff>341107</xdr:colOff>
      <xdr:row>268</xdr:row>
      <xdr:rowOff>43860</xdr:rowOff>
    </xdr:from>
    <xdr:to>
      <xdr:col>72</xdr:col>
      <xdr:colOff>420962</xdr:colOff>
      <xdr:row>270</xdr:row>
      <xdr:rowOff>124693</xdr:rowOff>
    </xdr:to>
    <xdr:sp macro="" textlink="">
      <xdr:nvSpPr>
        <xdr:cNvPr id="103" name="TextBox 158">
          <a:extLst>
            <a:ext uri="{FF2B5EF4-FFF2-40B4-BE49-F238E27FC236}">
              <a16:creationId xmlns:a16="http://schemas.microsoft.com/office/drawing/2014/main" id="{92997133-8EA9-40E5-BED3-FA3B41020C61}"/>
            </a:ext>
          </a:extLst>
        </xdr:cNvPr>
        <xdr:cNvSpPr txBox="1"/>
      </xdr:nvSpPr>
      <xdr:spPr>
        <a:xfrm>
          <a:off x="42902271" y="48313096"/>
          <a:ext cx="5400000" cy="441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None</a:t>
          </a:r>
        </a:p>
        <a:p>
          <a:r>
            <a:rPr lang="en-GB" sz="1100" b="0" i="0" u="none" strike="noStrike" baseline="0">
              <a:solidFill>
                <a:schemeClr val="dk1"/>
              </a:solidFill>
              <a:latin typeface="+mn-lt"/>
              <a:ea typeface="+mn-ea"/>
              <a:cs typeface="+mn-cs"/>
            </a:rPr>
            <a:t>	</a:t>
          </a:r>
        </a:p>
        <a:p>
          <a:endParaRPr lang="en-GB" sz="1100" baseline="0"/>
        </a:p>
      </xdr:txBody>
    </xdr:sp>
    <xdr:clientData/>
  </xdr:twoCellAnchor>
  <xdr:twoCellAnchor>
    <xdr:from>
      <xdr:col>64</xdr:col>
      <xdr:colOff>355873</xdr:colOff>
      <xdr:row>234</xdr:row>
      <xdr:rowOff>14434</xdr:rowOff>
    </xdr:from>
    <xdr:to>
      <xdr:col>65</xdr:col>
      <xdr:colOff>472851</xdr:colOff>
      <xdr:row>235</xdr:row>
      <xdr:rowOff>130166</xdr:rowOff>
    </xdr:to>
    <xdr:sp macro="" textlink="">
      <xdr:nvSpPr>
        <xdr:cNvPr id="105" name="TextBox 159">
          <a:extLst>
            <a:ext uri="{FF2B5EF4-FFF2-40B4-BE49-F238E27FC236}">
              <a16:creationId xmlns:a16="http://schemas.microsoft.com/office/drawing/2014/main" id="{1AEBFF7D-C23B-48AE-BBBE-95A97515F490}"/>
            </a:ext>
          </a:extLst>
        </xdr:cNvPr>
        <xdr:cNvSpPr txBox="1"/>
      </xdr:nvSpPr>
      <xdr:spPr>
        <a:xfrm>
          <a:off x="42917037" y="42159961"/>
          <a:ext cx="781996" cy="295841"/>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400672</xdr:colOff>
      <xdr:row>244</xdr:row>
      <xdr:rowOff>114155</xdr:rowOff>
    </xdr:from>
    <xdr:to>
      <xdr:col>65</xdr:col>
      <xdr:colOff>494790</xdr:colOff>
      <xdr:row>246</xdr:row>
      <xdr:rowOff>45971</xdr:rowOff>
    </xdr:to>
    <xdr:sp macro="" textlink="">
      <xdr:nvSpPr>
        <xdr:cNvPr id="106" name="TextBox 159">
          <a:extLst>
            <a:ext uri="{FF2B5EF4-FFF2-40B4-BE49-F238E27FC236}">
              <a16:creationId xmlns:a16="http://schemas.microsoft.com/office/drawing/2014/main" id="{5609B99F-A6C1-4022-A48B-2EBE23E8077B}"/>
            </a:ext>
          </a:extLst>
        </xdr:cNvPr>
        <xdr:cNvSpPr txBox="1"/>
      </xdr:nvSpPr>
      <xdr:spPr>
        <a:xfrm>
          <a:off x="43626854" y="42370519"/>
          <a:ext cx="769527" cy="278179"/>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355873</xdr:colOff>
      <xdr:row>252</xdr:row>
      <xdr:rowOff>29052</xdr:rowOff>
    </xdr:from>
    <xdr:to>
      <xdr:col>65</xdr:col>
      <xdr:colOff>465231</xdr:colOff>
      <xdr:row>253</xdr:row>
      <xdr:rowOff>93352</xdr:rowOff>
    </xdr:to>
    <xdr:sp macro="" textlink="">
      <xdr:nvSpPr>
        <xdr:cNvPr id="108" name="TextBox 159">
          <a:extLst>
            <a:ext uri="{FF2B5EF4-FFF2-40B4-BE49-F238E27FC236}">
              <a16:creationId xmlns:a16="http://schemas.microsoft.com/office/drawing/2014/main" id="{38CBC8A9-8D13-4944-9277-11992B24CEC7}"/>
            </a:ext>
          </a:extLst>
        </xdr:cNvPr>
        <xdr:cNvSpPr txBox="1"/>
      </xdr:nvSpPr>
      <xdr:spPr>
        <a:xfrm>
          <a:off x="42917037" y="45416543"/>
          <a:ext cx="774376" cy="244409"/>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355873</xdr:colOff>
      <xdr:row>261</xdr:row>
      <xdr:rowOff>157689</xdr:rowOff>
    </xdr:from>
    <xdr:to>
      <xdr:col>65</xdr:col>
      <xdr:colOff>469041</xdr:colOff>
      <xdr:row>263</xdr:row>
      <xdr:rowOff>48275</xdr:rowOff>
    </xdr:to>
    <xdr:sp macro="" textlink="">
      <xdr:nvSpPr>
        <xdr:cNvPr id="111" name="TextBox 159">
          <a:extLst>
            <a:ext uri="{FF2B5EF4-FFF2-40B4-BE49-F238E27FC236}">
              <a16:creationId xmlns:a16="http://schemas.microsoft.com/office/drawing/2014/main" id="{D6F67D90-ED87-49B2-AC2A-A1E867C37F3D}"/>
            </a:ext>
          </a:extLst>
        </xdr:cNvPr>
        <xdr:cNvSpPr txBox="1"/>
      </xdr:nvSpPr>
      <xdr:spPr>
        <a:xfrm>
          <a:off x="42917037" y="47166162"/>
          <a:ext cx="778186" cy="250804"/>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355873</xdr:colOff>
      <xdr:row>266</xdr:row>
      <xdr:rowOff>45491</xdr:rowOff>
    </xdr:from>
    <xdr:to>
      <xdr:col>65</xdr:col>
      <xdr:colOff>470946</xdr:colOff>
      <xdr:row>267</xdr:row>
      <xdr:rowOff>115506</xdr:rowOff>
    </xdr:to>
    <xdr:sp macro="" textlink="">
      <xdr:nvSpPr>
        <xdr:cNvPr id="112" name="TextBox 159">
          <a:extLst>
            <a:ext uri="{FF2B5EF4-FFF2-40B4-BE49-F238E27FC236}">
              <a16:creationId xmlns:a16="http://schemas.microsoft.com/office/drawing/2014/main" id="{D65020A0-E69E-4A4D-9CC0-DC93431962F6}"/>
            </a:ext>
          </a:extLst>
        </xdr:cNvPr>
        <xdr:cNvSpPr txBox="1"/>
      </xdr:nvSpPr>
      <xdr:spPr>
        <a:xfrm>
          <a:off x="42917037" y="47954509"/>
          <a:ext cx="780091" cy="250124"/>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68</xdr:col>
      <xdr:colOff>142875</xdr:colOff>
      <xdr:row>140</xdr:row>
      <xdr:rowOff>47625</xdr:rowOff>
    </xdr:from>
    <xdr:to>
      <xdr:col>68</xdr:col>
      <xdr:colOff>155863</xdr:colOff>
      <xdr:row>146</xdr:row>
      <xdr:rowOff>24079</xdr:rowOff>
    </xdr:to>
    <xdr:cxnSp macro="">
      <xdr:nvCxnSpPr>
        <xdr:cNvPr id="130" name="Straight Arrow Connector 129">
          <a:extLst>
            <a:ext uri="{FF2B5EF4-FFF2-40B4-BE49-F238E27FC236}">
              <a16:creationId xmlns:a16="http://schemas.microsoft.com/office/drawing/2014/main" id="{E00FF509-470D-4BA5-837E-467492A3D7E9}"/>
            </a:ext>
          </a:extLst>
        </xdr:cNvPr>
        <xdr:cNvCxnSpPr/>
      </xdr:nvCxnSpPr>
      <xdr:spPr>
        <a:xfrm>
          <a:off x="46777275" y="25384125"/>
          <a:ext cx="12988" cy="1062304"/>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123825</xdr:colOff>
      <xdr:row>212</xdr:row>
      <xdr:rowOff>133350</xdr:rowOff>
    </xdr:from>
    <xdr:to>
      <xdr:col>68</xdr:col>
      <xdr:colOff>123825</xdr:colOff>
      <xdr:row>217</xdr:row>
      <xdr:rowOff>133350</xdr:rowOff>
    </xdr:to>
    <xdr:cxnSp macro="">
      <xdr:nvCxnSpPr>
        <xdr:cNvPr id="131" name="Straight Arrow Connector 130">
          <a:extLst>
            <a:ext uri="{FF2B5EF4-FFF2-40B4-BE49-F238E27FC236}">
              <a16:creationId xmlns:a16="http://schemas.microsoft.com/office/drawing/2014/main" id="{045C6699-5B0A-4BD4-8E90-71004A3CB0C5}"/>
            </a:ext>
          </a:extLst>
        </xdr:cNvPr>
        <xdr:cNvCxnSpPr/>
      </xdr:nvCxnSpPr>
      <xdr:spPr>
        <a:xfrm>
          <a:off x="46758225" y="38500050"/>
          <a:ext cx="0" cy="9048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341107</xdr:colOff>
      <xdr:row>171</xdr:row>
      <xdr:rowOff>80322</xdr:rowOff>
    </xdr:from>
    <xdr:to>
      <xdr:col>72</xdr:col>
      <xdr:colOff>420962</xdr:colOff>
      <xdr:row>177</xdr:row>
      <xdr:rowOff>11025</xdr:rowOff>
    </xdr:to>
    <xdr:sp macro="" textlink="">
      <xdr:nvSpPr>
        <xdr:cNvPr id="140" name="TextBox 139">
          <a:extLst>
            <a:ext uri="{FF2B5EF4-FFF2-40B4-BE49-F238E27FC236}">
              <a16:creationId xmlns:a16="http://schemas.microsoft.com/office/drawing/2014/main" id="{BC507824-49DB-4C97-8E95-0F113E94D452}"/>
            </a:ext>
          </a:extLst>
        </xdr:cNvPr>
        <xdr:cNvSpPr txBox="1"/>
      </xdr:nvSpPr>
      <xdr:spPr>
        <a:xfrm>
          <a:off x="42902271" y="30878977"/>
          <a:ext cx="5400000" cy="1011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Scalability</a:t>
          </a:r>
        </a:p>
        <a:p>
          <a:r>
            <a:rPr lang="en-GB" sz="1100">
              <a:solidFill>
                <a:schemeClr val="dk1"/>
              </a:solidFill>
              <a:effectLst/>
              <a:latin typeface="+mn-lt"/>
              <a:ea typeface="+mn-ea"/>
              <a:cs typeface="+mn-cs"/>
            </a:rPr>
            <a:t>The introduction of a dynamic stack for managing curtailable connections has some scalability, especially if it is combined with a CMZ that can help the DNO avoid exceeding curtailment limits and subsequent costs</a:t>
          </a:r>
          <a:endParaRPr lang="en-GB" sz="1100" baseline="0"/>
        </a:p>
      </xdr:txBody>
    </xdr:sp>
    <xdr:clientData/>
  </xdr:twoCellAnchor>
  <xdr:twoCellAnchor>
    <xdr:from>
      <xdr:col>64</xdr:col>
      <xdr:colOff>355872</xdr:colOff>
      <xdr:row>169</xdr:row>
      <xdr:rowOff>45954</xdr:rowOff>
    </xdr:from>
    <xdr:to>
      <xdr:col>65</xdr:col>
      <xdr:colOff>544957</xdr:colOff>
      <xdr:row>170</xdr:row>
      <xdr:rowOff>147721</xdr:rowOff>
    </xdr:to>
    <xdr:sp macro="" textlink="">
      <xdr:nvSpPr>
        <xdr:cNvPr id="141" name="TextBox 159">
          <a:extLst>
            <a:ext uri="{FF2B5EF4-FFF2-40B4-BE49-F238E27FC236}">
              <a16:creationId xmlns:a16="http://schemas.microsoft.com/office/drawing/2014/main" id="{D274DBEE-DD40-4A9B-BB1C-F63C634DEFA0}"/>
            </a:ext>
          </a:extLst>
        </xdr:cNvPr>
        <xdr:cNvSpPr txBox="1"/>
      </xdr:nvSpPr>
      <xdr:spPr>
        <a:xfrm>
          <a:off x="42917036" y="30484390"/>
          <a:ext cx="854103" cy="281876"/>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355872</xdr:colOff>
      <xdr:row>175</xdr:row>
      <xdr:rowOff>87514</xdr:rowOff>
    </xdr:from>
    <xdr:to>
      <xdr:col>65</xdr:col>
      <xdr:colOff>544957</xdr:colOff>
      <xdr:row>177</xdr:row>
      <xdr:rowOff>9171</xdr:rowOff>
    </xdr:to>
    <xdr:sp macro="" textlink="">
      <xdr:nvSpPr>
        <xdr:cNvPr id="142" name="TextBox 159">
          <a:extLst>
            <a:ext uri="{FF2B5EF4-FFF2-40B4-BE49-F238E27FC236}">
              <a16:creationId xmlns:a16="http://schemas.microsoft.com/office/drawing/2014/main" id="{2112D596-DD07-448A-BBEC-BB6E2B661821}"/>
            </a:ext>
          </a:extLst>
        </xdr:cNvPr>
        <xdr:cNvSpPr txBox="1"/>
      </xdr:nvSpPr>
      <xdr:spPr>
        <a:xfrm>
          <a:off x="42917036" y="31606605"/>
          <a:ext cx="854103" cy="2818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341107</xdr:colOff>
      <xdr:row>243</xdr:row>
      <xdr:rowOff>52302</xdr:rowOff>
    </xdr:from>
    <xdr:to>
      <xdr:col>72</xdr:col>
      <xdr:colOff>420962</xdr:colOff>
      <xdr:row>247</xdr:row>
      <xdr:rowOff>45438</xdr:rowOff>
    </xdr:to>
    <xdr:sp macro="" textlink="">
      <xdr:nvSpPr>
        <xdr:cNvPr id="152" name="TextBox 151">
          <a:extLst>
            <a:ext uri="{FF2B5EF4-FFF2-40B4-BE49-F238E27FC236}">
              <a16:creationId xmlns:a16="http://schemas.microsoft.com/office/drawing/2014/main" id="{B6D5B04E-D668-42F7-93DC-8F460AFC929F}"/>
            </a:ext>
          </a:extLst>
        </xdr:cNvPr>
        <xdr:cNvSpPr txBox="1"/>
      </xdr:nvSpPr>
      <xdr:spPr>
        <a:xfrm>
          <a:off x="42902271" y="43818811"/>
          <a:ext cx="5400000" cy="713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Scalability</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Limited scalability potential, offering a one-off solution.</a:t>
          </a:r>
        </a:p>
        <a:p>
          <a:endParaRPr lang="en-GB" sz="1100" baseline="0"/>
        </a:p>
      </xdr:txBody>
    </xdr:sp>
    <xdr:clientData/>
  </xdr:twoCellAnchor>
  <xdr:twoCellAnchor>
    <xdr:from>
      <xdr:col>64</xdr:col>
      <xdr:colOff>355873</xdr:colOff>
      <xdr:row>241</xdr:row>
      <xdr:rowOff>17518</xdr:rowOff>
    </xdr:from>
    <xdr:to>
      <xdr:col>65</xdr:col>
      <xdr:colOff>467136</xdr:colOff>
      <xdr:row>242</xdr:row>
      <xdr:rowOff>122515</xdr:rowOff>
    </xdr:to>
    <xdr:sp macro="" textlink="">
      <xdr:nvSpPr>
        <xdr:cNvPr id="159" name="TextBox 159">
          <a:extLst>
            <a:ext uri="{FF2B5EF4-FFF2-40B4-BE49-F238E27FC236}">
              <a16:creationId xmlns:a16="http://schemas.microsoft.com/office/drawing/2014/main" id="{3742EB35-E141-42A6-92FE-412D1985E541}"/>
            </a:ext>
          </a:extLst>
        </xdr:cNvPr>
        <xdr:cNvSpPr txBox="1"/>
      </xdr:nvSpPr>
      <xdr:spPr>
        <a:xfrm>
          <a:off x="42917037" y="43423809"/>
          <a:ext cx="776281" cy="285106"/>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355873</xdr:colOff>
      <xdr:row>256</xdr:row>
      <xdr:rowOff>107846</xdr:rowOff>
    </xdr:from>
    <xdr:to>
      <xdr:col>65</xdr:col>
      <xdr:colOff>465231</xdr:colOff>
      <xdr:row>257</xdr:row>
      <xdr:rowOff>172146</xdr:rowOff>
    </xdr:to>
    <xdr:sp macro="" textlink="">
      <xdr:nvSpPr>
        <xdr:cNvPr id="166" name="TextBox 159">
          <a:extLst>
            <a:ext uri="{FF2B5EF4-FFF2-40B4-BE49-F238E27FC236}">
              <a16:creationId xmlns:a16="http://schemas.microsoft.com/office/drawing/2014/main" id="{F3B6FAFF-52F1-4EF7-8C67-0D1C2AF3137F}"/>
            </a:ext>
          </a:extLst>
        </xdr:cNvPr>
        <xdr:cNvSpPr txBox="1"/>
      </xdr:nvSpPr>
      <xdr:spPr>
        <a:xfrm>
          <a:off x="44247073" y="46437446"/>
          <a:ext cx="795158" cy="2452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341107</xdr:colOff>
      <xdr:row>99</xdr:row>
      <xdr:rowOff>71413</xdr:rowOff>
    </xdr:from>
    <xdr:to>
      <xdr:col>72</xdr:col>
      <xdr:colOff>420962</xdr:colOff>
      <xdr:row>104</xdr:row>
      <xdr:rowOff>73647</xdr:rowOff>
    </xdr:to>
    <xdr:sp macro="" textlink="">
      <xdr:nvSpPr>
        <xdr:cNvPr id="169" name="TextBox 168">
          <a:extLst>
            <a:ext uri="{FF2B5EF4-FFF2-40B4-BE49-F238E27FC236}">
              <a16:creationId xmlns:a16="http://schemas.microsoft.com/office/drawing/2014/main" id="{8D007D6F-AC05-4263-A1B7-EF4CE3D159ED}"/>
            </a:ext>
          </a:extLst>
        </xdr:cNvPr>
        <xdr:cNvSpPr txBox="1"/>
      </xdr:nvSpPr>
      <xdr:spPr>
        <a:xfrm>
          <a:off x="42902271" y="17902213"/>
          <a:ext cx="5400000" cy="902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Scalability</a:t>
          </a:r>
        </a:p>
        <a:p>
          <a:r>
            <a:rPr lang="en-GB" sz="1100" baseline="0"/>
            <a:t>Cowes situation on Isle of Wight may not be scalable to other similar generators across SSEN network. It is likely a unique case.</a:t>
          </a:r>
        </a:p>
      </xdr:txBody>
    </xdr:sp>
    <xdr:clientData/>
  </xdr:twoCellAnchor>
  <xdr:twoCellAnchor>
    <xdr:from>
      <xdr:col>64</xdr:col>
      <xdr:colOff>354498</xdr:colOff>
      <xdr:row>102</xdr:row>
      <xdr:rowOff>157179</xdr:rowOff>
    </xdr:from>
    <xdr:to>
      <xdr:col>65</xdr:col>
      <xdr:colOff>543583</xdr:colOff>
      <xdr:row>104</xdr:row>
      <xdr:rowOff>72898</xdr:rowOff>
    </xdr:to>
    <xdr:sp macro="" textlink="">
      <xdr:nvSpPr>
        <xdr:cNvPr id="21" name="TextBox 159">
          <a:extLst>
            <a:ext uri="{FF2B5EF4-FFF2-40B4-BE49-F238E27FC236}">
              <a16:creationId xmlns:a16="http://schemas.microsoft.com/office/drawing/2014/main" id="{E115C367-3EBD-4F5A-A9EE-00A622FDE43B}"/>
            </a:ext>
          </a:extLst>
        </xdr:cNvPr>
        <xdr:cNvSpPr txBox="1"/>
      </xdr:nvSpPr>
      <xdr:spPr>
        <a:xfrm>
          <a:off x="44245698" y="18616629"/>
          <a:ext cx="874885" cy="277669"/>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354498</xdr:colOff>
      <xdr:row>97</xdr:row>
      <xdr:rowOff>0</xdr:rowOff>
    </xdr:from>
    <xdr:to>
      <xdr:col>65</xdr:col>
      <xdr:colOff>543583</xdr:colOff>
      <xdr:row>98</xdr:row>
      <xdr:rowOff>101767</xdr:rowOff>
    </xdr:to>
    <xdr:sp macro="" textlink="">
      <xdr:nvSpPr>
        <xdr:cNvPr id="132" name="TextBox 159">
          <a:extLst>
            <a:ext uri="{FF2B5EF4-FFF2-40B4-BE49-F238E27FC236}">
              <a16:creationId xmlns:a16="http://schemas.microsoft.com/office/drawing/2014/main" id="{D163E222-92BD-4911-BB1D-A34BF9DDDF6C}"/>
            </a:ext>
          </a:extLst>
        </xdr:cNvPr>
        <xdr:cNvSpPr txBox="1"/>
      </xdr:nvSpPr>
      <xdr:spPr>
        <a:xfrm>
          <a:off x="44245698" y="17554575"/>
          <a:ext cx="874885" cy="282742"/>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355873</xdr:colOff>
      <xdr:row>245</xdr:row>
      <xdr:rowOff>121434</xdr:rowOff>
    </xdr:from>
    <xdr:to>
      <xdr:col>65</xdr:col>
      <xdr:colOff>467136</xdr:colOff>
      <xdr:row>247</xdr:row>
      <xdr:rowOff>46322</xdr:rowOff>
    </xdr:to>
    <xdr:sp macro="" textlink="">
      <xdr:nvSpPr>
        <xdr:cNvPr id="107" name="TextBox 159">
          <a:extLst>
            <a:ext uri="{FF2B5EF4-FFF2-40B4-BE49-F238E27FC236}">
              <a16:creationId xmlns:a16="http://schemas.microsoft.com/office/drawing/2014/main" id="{81371AE3-980A-40EF-A358-5BF52452CDE2}"/>
            </a:ext>
          </a:extLst>
        </xdr:cNvPr>
        <xdr:cNvSpPr txBox="1"/>
      </xdr:nvSpPr>
      <xdr:spPr>
        <a:xfrm>
          <a:off x="42917037" y="44248161"/>
          <a:ext cx="776281" cy="285106"/>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605695</xdr:colOff>
      <xdr:row>105</xdr:row>
      <xdr:rowOff>157721</xdr:rowOff>
    </xdr:from>
    <xdr:to>
      <xdr:col>88</xdr:col>
      <xdr:colOff>641215</xdr:colOff>
      <xdr:row>111</xdr:row>
      <xdr:rowOff>112359</xdr:rowOff>
    </xdr:to>
    <xdr:sp macro="" textlink="">
      <xdr:nvSpPr>
        <xdr:cNvPr id="177" name="TextBox 105">
          <a:extLst>
            <a:ext uri="{FF2B5EF4-FFF2-40B4-BE49-F238E27FC236}">
              <a16:creationId xmlns:a16="http://schemas.microsoft.com/office/drawing/2014/main" id="{1B481BB8-0590-4716-8ECC-90808258B402}"/>
            </a:ext>
          </a:extLst>
        </xdr:cNvPr>
        <xdr:cNvSpPr txBox="1"/>
      </xdr:nvSpPr>
      <xdr:spPr>
        <a:xfrm>
          <a:off x="53807150" y="19069176"/>
          <a:ext cx="5355665" cy="10352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Scalability</a:t>
          </a:r>
          <a:endParaRPr lang="en-GB" sz="1100" b="0" i="0" u="none" strike="noStrike" baseline="0">
            <a:solidFill>
              <a:schemeClr val="dk1"/>
            </a:solidFill>
            <a:latin typeface="+mn-lt"/>
            <a:ea typeface="+mn-ea"/>
            <a:cs typeface="+mn-cs"/>
          </a:endParaRPr>
        </a:p>
        <a:p>
          <a:r>
            <a:rPr lang="en-GB" sz="1100" b="0" i="0" u="none" strike="noStrike" baseline="0">
              <a:solidFill>
                <a:schemeClr val="dk1"/>
              </a:solidFill>
              <a:latin typeface="+mn-lt"/>
              <a:ea typeface="+mn-ea"/>
              <a:cs typeface="+mn-cs"/>
            </a:rPr>
            <a:t>Limited scalability due to lack of diversity of generation on island. Further analysis to understand future generation mix/diversity required. Stakeholder feedback suggests that non-curtailable asset owners will not easily participate. 	</a:t>
          </a:r>
        </a:p>
        <a:p>
          <a:endParaRPr lang="en-GB" sz="1100" baseline="0"/>
        </a:p>
        <a:p>
          <a:endParaRPr lang="en-GB" sz="1100" baseline="0"/>
        </a:p>
      </xdr:txBody>
    </xdr:sp>
    <xdr:clientData/>
  </xdr:twoCellAnchor>
  <xdr:twoCellAnchor>
    <xdr:from>
      <xdr:col>80</xdr:col>
      <xdr:colOff>619126</xdr:colOff>
      <xdr:row>110</xdr:row>
      <xdr:rowOff>15154</xdr:rowOff>
    </xdr:from>
    <xdr:to>
      <xdr:col>82</xdr:col>
      <xdr:colOff>133298</xdr:colOff>
      <xdr:row>111</xdr:row>
      <xdr:rowOff>116920</xdr:rowOff>
    </xdr:to>
    <xdr:sp macro="" textlink="">
      <xdr:nvSpPr>
        <xdr:cNvPr id="147" name="TextBox 159">
          <a:extLst>
            <a:ext uri="{FF2B5EF4-FFF2-40B4-BE49-F238E27FC236}">
              <a16:creationId xmlns:a16="http://schemas.microsoft.com/office/drawing/2014/main" id="{172BD666-3304-4407-9EE4-7D66161C46C0}"/>
            </a:ext>
          </a:extLst>
        </xdr:cNvPr>
        <xdr:cNvSpPr txBox="1"/>
      </xdr:nvSpPr>
      <xdr:spPr>
        <a:xfrm>
          <a:off x="55483126" y="19922404"/>
          <a:ext cx="885772" cy="282741"/>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619126</xdr:colOff>
      <xdr:row>103</xdr:row>
      <xdr:rowOff>153694</xdr:rowOff>
    </xdr:from>
    <xdr:to>
      <xdr:col>82</xdr:col>
      <xdr:colOff>133298</xdr:colOff>
      <xdr:row>105</xdr:row>
      <xdr:rowOff>69414</xdr:rowOff>
    </xdr:to>
    <xdr:sp macro="" textlink="">
      <xdr:nvSpPr>
        <xdr:cNvPr id="180" name="TextBox 159">
          <a:extLst>
            <a:ext uri="{FF2B5EF4-FFF2-40B4-BE49-F238E27FC236}">
              <a16:creationId xmlns:a16="http://schemas.microsoft.com/office/drawing/2014/main" id="{7686A373-1C0B-4C7A-BA16-EE0BF697A172}"/>
            </a:ext>
          </a:extLst>
        </xdr:cNvPr>
        <xdr:cNvSpPr txBox="1"/>
      </xdr:nvSpPr>
      <xdr:spPr>
        <a:xfrm>
          <a:off x="55483126" y="18794119"/>
          <a:ext cx="885772" cy="277670"/>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xdr:col>
      <xdr:colOff>468583</xdr:colOff>
      <xdr:row>33</xdr:row>
      <xdr:rowOff>95250</xdr:rowOff>
    </xdr:from>
    <xdr:to>
      <xdr:col>9</xdr:col>
      <xdr:colOff>93163</xdr:colOff>
      <xdr:row>38</xdr:row>
      <xdr:rowOff>34026</xdr:rowOff>
    </xdr:to>
    <xdr:sp macro="" textlink="">
      <xdr:nvSpPr>
        <xdr:cNvPr id="3" name="TextBox 2">
          <a:extLst>
            <a:ext uri="{FF2B5EF4-FFF2-40B4-BE49-F238E27FC236}">
              <a16:creationId xmlns:a16="http://schemas.microsoft.com/office/drawing/2014/main" id="{028C4787-6734-4263-8F37-E94B2AE794A0}"/>
            </a:ext>
          </a:extLst>
        </xdr:cNvPr>
        <xdr:cNvSpPr txBox="1"/>
      </xdr:nvSpPr>
      <xdr:spPr>
        <a:xfrm>
          <a:off x="4583383" y="6067425"/>
          <a:ext cx="1681980" cy="84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Is a</a:t>
          </a:r>
          <a:r>
            <a:rPr lang="en-GB" sz="1100" b="0" baseline="0"/>
            <a:t> large generator connected which does not export often?</a:t>
          </a:r>
          <a:endParaRPr lang="en-GB" sz="1100" b="0"/>
        </a:p>
      </xdr:txBody>
    </xdr:sp>
    <xdr:clientData/>
  </xdr:twoCellAnchor>
  <xdr:twoCellAnchor>
    <xdr:from>
      <xdr:col>2</xdr:col>
      <xdr:colOff>114300</xdr:colOff>
      <xdr:row>38</xdr:row>
      <xdr:rowOff>16809</xdr:rowOff>
    </xdr:from>
    <xdr:to>
      <xdr:col>4</xdr:col>
      <xdr:colOff>448540</xdr:colOff>
      <xdr:row>42</xdr:row>
      <xdr:rowOff>98696</xdr:rowOff>
    </xdr:to>
    <xdr:sp macro="" textlink="">
      <xdr:nvSpPr>
        <xdr:cNvPr id="16" name="TextBox 15">
          <a:extLst>
            <a:ext uri="{FF2B5EF4-FFF2-40B4-BE49-F238E27FC236}">
              <a16:creationId xmlns:a16="http://schemas.microsoft.com/office/drawing/2014/main" id="{06422EA2-6560-460D-9580-1695808AB07A}"/>
            </a:ext>
          </a:extLst>
        </xdr:cNvPr>
        <xdr:cNvSpPr txBox="1"/>
      </xdr:nvSpPr>
      <xdr:spPr>
        <a:xfrm>
          <a:off x="1485900" y="6893859"/>
          <a:ext cx="1705840" cy="80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100" b="0">
              <a:solidFill>
                <a:schemeClr val="dk1"/>
              </a:solidFill>
              <a:latin typeface="+mn-lt"/>
              <a:ea typeface="+mn-ea"/>
              <a:cs typeface="+mn-cs"/>
            </a:rPr>
            <a:t>Is there an existing constraint management zone, or active network management system?</a:t>
          </a:r>
        </a:p>
      </xdr:txBody>
    </xdr:sp>
    <xdr:clientData/>
  </xdr:twoCellAnchor>
  <xdr:twoCellAnchor>
    <xdr:from>
      <xdr:col>4</xdr:col>
      <xdr:colOff>397140</xdr:colOff>
      <xdr:row>38</xdr:row>
      <xdr:rowOff>32</xdr:rowOff>
    </xdr:from>
    <xdr:to>
      <xdr:col>6</xdr:col>
      <xdr:colOff>450045</xdr:colOff>
      <xdr:row>42</xdr:row>
      <xdr:rowOff>86441</xdr:rowOff>
    </xdr:to>
    <xdr:sp macro="" textlink="">
      <xdr:nvSpPr>
        <xdr:cNvPr id="123" name="TextBox 122">
          <a:extLst>
            <a:ext uri="{FF2B5EF4-FFF2-40B4-BE49-F238E27FC236}">
              <a16:creationId xmlns:a16="http://schemas.microsoft.com/office/drawing/2014/main" id="{1488ABD4-7A04-4C21-A2CC-0E50C2D6C105}"/>
            </a:ext>
          </a:extLst>
        </xdr:cNvPr>
        <xdr:cNvSpPr txBox="1"/>
      </xdr:nvSpPr>
      <xdr:spPr>
        <a:xfrm>
          <a:off x="3140340" y="6877082"/>
          <a:ext cx="1424505" cy="8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Are</a:t>
          </a:r>
          <a:r>
            <a:rPr lang="en-GB" sz="1100" b="0" baseline="0"/>
            <a:t> there large sources of electricity demand in planning?</a:t>
          </a:r>
          <a:endParaRPr lang="en-GB" sz="1100" b="0"/>
        </a:p>
      </xdr:txBody>
    </xdr:sp>
    <xdr:clientData/>
  </xdr:twoCellAnchor>
  <xdr:twoCellAnchor>
    <xdr:from>
      <xdr:col>2</xdr:col>
      <xdr:colOff>126541</xdr:colOff>
      <xdr:row>33</xdr:row>
      <xdr:rowOff>115860</xdr:rowOff>
    </xdr:from>
    <xdr:to>
      <xdr:col>4</xdr:col>
      <xdr:colOff>270573</xdr:colOff>
      <xdr:row>38</xdr:row>
      <xdr:rowOff>122282</xdr:rowOff>
    </xdr:to>
    <xdr:sp macro="" textlink="">
      <xdr:nvSpPr>
        <xdr:cNvPr id="153" name="TextBox 152">
          <a:extLst>
            <a:ext uri="{FF2B5EF4-FFF2-40B4-BE49-F238E27FC236}">
              <a16:creationId xmlns:a16="http://schemas.microsoft.com/office/drawing/2014/main" id="{263B5EBC-381F-42E3-B809-FC81788DC709}"/>
            </a:ext>
          </a:extLst>
        </xdr:cNvPr>
        <xdr:cNvSpPr txBox="1"/>
      </xdr:nvSpPr>
      <xdr:spPr>
        <a:xfrm>
          <a:off x="1498141" y="6088035"/>
          <a:ext cx="1515632" cy="911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Are</a:t>
          </a:r>
          <a:r>
            <a:rPr lang="en-GB" sz="1100" b="0" baseline="0"/>
            <a:t> any large sites due to decommission in the near term?</a:t>
          </a:r>
          <a:endParaRPr lang="en-GB" sz="1100" b="0"/>
        </a:p>
      </xdr:txBody>
    </xdr:sp>
    <xdr:clientData/>
  </xdr:twoCellAnchor>
  <xdr:twoCellAnchor>
    <xdr:from>
      <xdr:col>6</xdr:col>
      <xdr:colOff>480457</xdr:colOff>
      <xdr:row>38</xdr:row>
      <xdr:rowOff>17211</xdr:rowOff>
    </xdr:from>
    <xdr:to>
      <xdr:col>8</xdr:col>
      <xdr:colOff>500508</xdr:colOff>
      <xdr:row>41</xdr:row>
      <xdr:rowOff>106035</xdr:rowOff>
    </xdr:to>
    <xdr:sp macro="" textlink="">
      <xdr:nvSpPr>
        <xdr:cNvPr id="154" name="TextBox 153">
          <a:extLst>
            <a:ext uri="{FF2B5EF4-FFF2-40B4-BE49-F238E27FC236}">
              <a16:creationId xmlns:a16="http://schemas.microsoft.com/office/drawing/2014/main" id="{A8FFF27C-2FA0-4A87-8F1A-20B1B8A390E1}"/>
            </a:ext>
          </a:extLst>
        </xdr:cNvPr>
        <xdr:cNvSpPr txBox="1"/>
      </xdr:nvSpPr>
      <xdr:spPr>
        <a:xfrm>
          <a:off x="4595257" y="6894261"/>
          <a:ext cx="1391651" cy="631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When is network investment planned for?</a:t>
          </a:r>
        </a:p>
      </xdr:txBody>
    </xdr:sp>
    <xdr:clientData/>
  </xdr:twoCellAnchor>
  <xdr:twoCellAnchor>
    <xdr:from>
      <xdr:col>4</xdr:col>
      <xdr:colOff>373289</xdr:colOff>
      <xdr:row>33</xdr:row>
      <xdr:rowOff>112827</xdr:rowOff>
    </xdr:from>
    <xdr:to>
      <xdr:col>6</xdr:col>
      <xdr:colOff>479492</xdr:colOff>
      <xdr:row>38</xdr:row>
      <xdr:rowOff>18880</xdr:rowOff>
    </xdr:to>
    <xdr:sp macro="" textlink="">
      <xdr:nvSpPr>
        <xdr:cNvPr id="155" name="TextBox 154">
          <a:extLst>
            <a:ext uri="{FF2B5EF4-FFF2-40B4-BE49-F238E27FC236}">
              <a16:creationId xmlns:a16="http://schemas.microsoft.com/office/drawing/2014/main" id="{D320B9B9-0D8A-4A74-80CC-7E584E445567}"/>
            </a:ext>
          </a:extLst>
        </xdr:cNvPr>
        <xdr:cNvSpPr txBox="1"/>
      </xdr:nvSpPr>
      <xdr:spPr>
        <a:xfrm>
          <a:off x="3116489" y="6085002"/>
          <a:ext cx="1477803" cy="810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Does</a:t>
          </a:r>
          <a:r>
            <a:rPr lang="en-GB" sz="1100" b="0" baseline="0"/>
            <a:t> seasonal tourism have a large impact on demand?</a:t>
          </a:r>
          <a:endParaRPr lang="en-GB" sz="11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184355</xdr:colOff>
      <xdr:row>45</xdr:row>
      <xdr:rowOff>24580</xdr:rowOff>
    </xdr:from>
    <xdr:to>
      <xdr:col>4</xdr:col>
      <xdr:colOff>467032</xdr:colOff>
      <xdr:row>46</xdr:row>
      <xdr:rowOff>98322</xdr:rowOff>
    </xdr:to>
    <xdr:sp macro="" textlink="">
      <xdr:nvSpPr>
        <xdr:cNvPr id="1101" name="TextBox 1100">
          <a:extLst>
            <a:ext uri="{FF2B5EF4-FFF2-40B4-BE49-F238E27FC236}">
              <a16:creationId xmlns:a16="http://schemas.microsoft.com/office/drawing/2014/main" id="{939949C6-68EA-4615-85D1-AB48B29401D8}"/>
            </a:ext>
          </a:extLst>
        </xdr:cNvPr>
        <xdr:cNvSpPr txBox="1"/>
      </xdr:nvSpPr>
      <xdr:spPr>
        <a:xfrm>
          <a:off x="2212258" y="7767483"/>
          <a:ext cx="958645" cy="245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dk1"/>
              </a:solidFill>
              <a:effectLst/>
              <a:latin typeface="+mn-lt"/>
              <a:ea typeface="+mn-ea"/>
              <a:cs typeface="+mn-cs"/>
            </a:rPr>
            <a:t>Outcome</a:t>
          </a:r>
          <a:endParaRPr lang="en-GB" sz="1100" i="1"/>
        </a:p>
      </xdr:txBody>
    </xdr:sp>
    <xdr:clientData/>
  </xdr:twoCellAnchor>
  <xdr:twoCellAnchor>
    <xdr:from>
      <xdr:col>26</xdr:col>
      <xdr:colOff>424297</xdr:colOff>
      <xdr:row>47</xdr:row>
      <xdr:rowOff>5195</xdr:rowOff>
    </xdr:from>
    <xdr:to>
      <xdr:col>35</xdr:col>
      <xdr:colOff>19050</xdr:colOff>
      <xdr:row>56</xdr:row>
      <xdr:rowOff>143740</xdr:rowOff>
    </xdr:to>
    <xdr:sp macro="" textlink="">
      <xdr:nvSpPr>
        <xdr:cNvPr id="1085" name="TextBox 1084">
          <a:extLst>
            <a:ext uri="{FF2B5EF4-FFF2-40B4-BE49-F238E27FC236}">
              <a16:creationId xmlns:a16="http://schemas.microsoft.com/office/drawing/2014/main" id="{7A105445-CE31-4CD9-8932-E43CF77CF1DA}"/>
            </a:ext>
          </a:extLst>
        </xdr:cNvPr>
        <xdr:cNvSpPr txBox="1"/>
      </xdr:nvSpPr>
      <xdr:spPr>
        <a:xfrm>
          <a:off x="17759797" y="8063345"/>
          <a:ext cx="5595503" cy="1681595"/>
        </a:xfrm>
        <a:prstGeom prst="rect">
          <a:avLst/>
        </a:prstGeom>
        <a:noFill/>
        <a:ln w="9525"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chemeClr val="accent2"/>
              </a:solidFill>
            </a:rPr>
            <a:t>Additional</a:t>
          </a:r>
          <a:r>
            <a:rPr lang="en-GB" sz="1100" b="1" i="1" baseline="0">
              <a:solidFill>
                <a:schemeClr val="accent2"/>
              </a:solidFill>
            </a:rPr>
            <a:t> options to be considered</a:t>
          </a:r>
          <a:endParaRPr lang="en-GB" sz="1100" b="1" i="1">
            <a:solidFill>
              <a:schemeClr val="accent2"/>
            </a:solidFill>
          </a:endParaRPr>
        </a:p>
      </xdr:txBody>
    </xdr:sp>
    <xdr:clientData/>
  </xdr:twoCellAnchor>
  <xdr:twoCellAnchor>
    <xdr:from>
      <xdr:col>12</xdr:col>
      <xdr:colOff>419101</xdr:colOff>
      <xdr:row>47</xdr:row>
      <xdr:rowOff>0</xdr:rowOff>
    </xdr:from>
    <xdr:to>
      <xdr:col>26</xdr:col>
      <xdr:colOff>245918</xdr:colOff>
      <xdr:row>56</xdr:row>
      <xdr:rowOff>138545</xdr:rowOff>
    </xdr:to>
    <xdr:sp macro="" textlink="">
      <xdr:nvSpPr>
        <xdr:cNvPr id="1082" name="TextBox 1081">
          <a:extLst>
            <a:ext uri="{FF2B5EF4-FFF2-40B4-BE49-F238E27FC236}">
              <a16:creationId xmlns:a16="http://schemas.microsoft.com/office/drawing/2014/main" id="{EBA15C75-AAD6-CEC5-90CA-E8F9B943549D}"/>
            </a:ext>
          </a:extLst>
        </xdr:cNvPr>
        <xdr:cNvSpPr txBox="1"/>
      </xdr:nvSpPr>
      <xdr:spPr>
        <a:xfrm>
          <a:off x="8482446" y="8139545"/>
          <a:ext cx="9234054" cy="1697182"/>
        </a:xfrm>
        <a:prstGeom prst="rect">
          <a:avLst/>
        </a:prstGeom>
        <a:solidFill>
          <a:schemeClr val="bg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chemeClr val="accent2"/>
              </a:solidFill>
            </a:rPr>
            <a:t>Options</a:t>
          </a:r>
          <a:r>
            <a:rPr lang="en-GB" sz="1100" b="1" i="1" baseline="0">
              <a:solidFill>
                <a:schemeClr val="accent2"/>
              </a:solidFill>
            </a:rPr>
            <a:t> investigated within the unlock discovery phase for the Isle of Wight</a:t>
          </a:r>
          <a:endParaRPr lang="en-GB" sz="1100" b="1" i="1">
            <a:solidFill>
              <a:schemeClr val="accent2"/>
            </a:solidFill>
          </a:endParaRPr>
        </a:p>
      </xdr:txBody>
    </xdr:sp>
    <xdr:clientData/>
  </xdr:twoCellAnchor>
  <xdr:twoCellAnchor>
    <xdr:from>
      <xdr:col>1</xdr:col>
      <xdr:colOff>609600</xdr:colOff>
      <xdr:row>27</xdr:row>
      <xdr:rowOff>102256</xdr:rowOff>
    </xdr:from>
    <xdr:to>
      <xdr:col>9</xdr:col>
      <xdr:colOff>99391</xdr:colOff>
      <xdr:row>44</xdr:row>
      <xdr:rowOff>72572</xdr:rowOff>
    </xdr:to>
    <xdr:sp macro="" textlink="">
      <xdr:nvSpPr>
        <xdr:cNvPr id="90" name="TextBox 89">
          <a:extLst>
            <a:ext uri="{FF2B5EF4-FFF2-40B4-BE49-F238E27FC236}">
              <a16:creationId xmlns:a16="http://schemas.microsoft.com/office/drawing/2014/main" id="{C6104CD4-457C-4655-B08A-4589428BB21B}"/>
            </a:ext>
          </a:extLst>
        </xdr:cNvPr>
        <xdr:cNvSpPr txBox="1"/>
      </xdr:nvSpPr>
      <xdr:spPr>
        <a:xfrm>
          <a:off x="1280886" y="5000827"/>
          <a:ext cx="4860076" cy="3054602"/>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22</xdr:col>
      <xdr:colOff>100721</xdr:colOff>
      <xdr:row>59</xdr:row>
      <xdr:rowOff>166804</xdr:rowOff>
    </xdr:from>
    <xdr:to>
      <xdr:col>52</xdr:col>
      <xdr:colOff>431771</xdr:colOff>
      <xdr:row>70</xdr:row>
      <xdr:rowOff>92583</xdr:rowOff>
    </xdr:to>
    <xdr:cxnSp macro="">
      <xdr:nvCxnSpPr>
        <xdr:cNvPr id="223" name="Connector: Elbow 222">
          <a:extLst>
            <a:ext uri="{FF2B5EF4-FFF2-40B4-BE49-F238E27FC236}">
              <a16:creationId xmlns:a16="http://schemas.microsoft.com/office/drawing/2014/main" id="{240F2D2D-ACE5-4F8E-A09B-D4C065650B04}"/>
            </a:ext>
          </a:extLst>
        </xdr:cNvPr>
        <xdr:cNvCxnSpPr>
          <a:cxnSpLocks/>
          <a:endCxn id="196" idx="1"/>
        </xdr:cNvCxnSpPr>
      </xdr:nvCxnSpPr>
      <xdr:spPr>
        <a:xfrm>
          <a:off x="15188321" y="10844329"/>
          <a:ext cx="20905050" cy="1916504"/>
        </a:xfrm>
        <a:prstGeom prst="bentConnector3">
          <a:avLst>
            <a:gd name="adj1" fmla="val 50000"/>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247111</xdr:colOff>
      <xdr:row>27</xdr:row>
      <xdr:rowOff>143974</xdr:rowOff>
    </xdr:from>
    <xdr:to>
      <xdr:col>7</xdr:col>
      <xdr:colOff>416943</xdr:colOff>
      <xdr:row>32</xdr:row>
      <xdr:rowOff>100931</xdr:rowOff>
    </xdr:to>
    <xdr:sp macro="" textlink="">
      <xdr:nvSpPr>
        <xdr:cNvPr id="97" name="TextBox 96">
          <a:extLst>
            <a:ext uri="{FF2B5EF4-FFF2-40B4-BE49-F238E27FC236}">
              <a16:creationId xmlns:a16="http://schemas.microsoft.com/office/drawing/2014/main" id="{59F66A3A-09A4-43E9-8ACB-E6AE28133BA7}"/>
            </a:ext>
          </a:extLst>
        </xdr:cNvPr>
        <xdr:cNvSpPr txBox="1"/>
      </xdr:nvSpPr>
      <xdr:spPr>
        <a:xfrm>
          <a:off x="922847" y="4802238"/>
          <a:ext cx="4224247" cy="81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baseline="0">
              <a:solidFill>
                <a:schemeClr val="accent1"/>
              </a:solidFill>
            </a:rPr>
            <a:t>Questions and options workshop</a:t>
          </a:r>
        </a:p>
        <a:p>
          <a:endParaRPr lang="en-GB" sz="1600" b="1" baseline="0">
            <a:solidFill>
              <a:schemeClr val="accent1"/>
            </a:solidFill>
          </a:endParaRPr>
        </a:p>
      </xdr:txBody>
    </xdr:sp>
    <xdr:clientData/>
  </xdr:twoCellAnchor>
  <xdr:twoCellAnchor>
    <xdr:from>
      <xdr:col>40</xdr:col>
      <xdr:colOff>195851</xdr:colOff>
      <xdr:row>77</xdr:row>
      <xdr:rowOff>85172</xdr:rowOff>
    </xdr:from>
    <xdr:to>
      <xdr:col>46</xdr:col>
      <xdr:colOff>149047</xdr:colOff>
      <xdr:row>97</xdr:row>
      <xdr:rowOff>84666</xdr:rowOff>
    </xdr:to>
    <xdr:sp macro="" textlink="">
      <xdr:nvSpPr>
        <xdr:cNvPr id="61" name="Rectangle 60">
          <a:extLst>
            <a:ext uri="{FF2B5EF4-FFF2-40B4-BE49-F238E27FC236}">
              <a16:creationId xmlns:a16="http://schemas.microsoft.com/office/drawing/2014/main" id="{9420035F-5664-4CA0-AE28-03F028E54CF1}"/>
            </a:ext>
          </a:extLst>
        </xdr:cNvPr>
        <xdr:cNvSpPr/>
      </xdr:nvSpPr>
      <xdr:spPr>
        <a:xfrm>
          <a:off x="27289184" y="9737172"/>
          <a:ext cx="4017196" cy="3386161"/>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41</xdr:col>
      <xdr:colOff>114327</xdr:colOff>
      <xdr:row>78</xdr:row>
      <xdr:rowOff>155506</xdr:rowOff>
    </xdr:from>
    <xdr:to>
      <xdr:col>46</xdr:col>
      <xdr:colOff>12915</xdr:colOff>
      <xdr:row>95</xdr:row>
      <xdr:rowOff>27831</xdr:rowOff>
    </xdr:to>
    <xdr:sp macro="" textlink="">
      <xdr:nvSpPr>
        <xdr:cNvPr id="2662" name="TextBox 61">
          <a:extLst>
            <a:ext uri="{FF2B5EF4-FFF2-40B4-BE49-F238E27FC236}">
              <a16:creationId xmlns:a16="http://schemas.microsoft.com/office/drawing/2014/main" id="{1EB78EB5-0045-4F1F-8463-932A03D00A69}"/>
            </a:ext>
          </a:extLst>
        </xdr:cNvPr>
        <xdr:cNvSpPr txBox="1"/>
      </xdr:nvSpPr>
      <xdr:spPr>
        <a:xfrm>
          <a:off x="27649649" y="14258964"/>
          <a:ext cx="3256554" cy="2946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Target stakeholders: </a:t>
          </a:r>
        </a:p>
        <a:p>
          <a:r>
            <a:rPr lang="en-GB" sz="1100" b="0" baseline="0"/>
            <a:t>-</a:t>
          </a:r>
          <a:r>
            <a:rPr lang="en-GB" sz="1100" b="1" baseline="0"/>
            <a:t> </a:t>
          </a:r>
          <a:r>
            <a:rPr lang="en-GB" sz="1100" baseline="0"/>
            <a:t>Large electricity users in the assessment area</a:t>
          </a:r>
        </a:p>
        <a:p>
          <a:r>
            <a:rPr lang="en-GB" sz="1100" b="0" baseline="0"/>
            <a:t>-</a:t>
          </a:r>
          <a:r>
            <a:rPr lang="en-GB" sz="1100" b="1" baseline="0"/>
            <a:t> </a:t>
          </a:r>
          <a:r>
            <a:rPr lang="en-GB" sz="1100" baseline="0"/>
            <a:t>Large electricity users outside of the assessment area who have a significant impact on the network within the assessment area.</a:t>
          </a:r>
        </a:p>
        <a:p>
          <a:r>
            <a:rPr lang="en-GB" sz="1100" b="0" baseline="0"/>
            <a:t>-</a:t>
          </a:r>
          <a:r>
            <a:rPr lang="en-GB" sz="1100" baseline="0"/>
            <a:t> Transport operators in the area</a:t>
          </a:r>
        </a:p>
        <a:p>
          <a:r>
            <a:rPr lang="en-GB" sz="1100" b="0" baseline="0"/>
            <a:t>-</a:t>
          </a:r>
          <a:r>
            <a:rPr lang="en-GB" sz="1100" baseline="0"/>
            <a:t> Sites planning electrification of their processes.</a:t>
          </a:r>
        </a:p>
        <a:p>
          <a:r>
            <a:rPr lang="en-GB" sz="1100" baseline="0"/>
            <a:t>- Large public EV charging sites </a:t>
          </a:r>
        </a:p>
        <a:p>
          <a:endParaRPr lang="en-GB" sz="1100" baseline="0"/>
        </a:p>
        <a:p>
          <a:r>
            <a:rPr lang="en-GB" sz="1100" b="1" baseline="0"/>
            <a:t>High-level questions:</a:t>
          </a:r>
        </a:p>
        <a:p>
          <a:r>
            <a:rPr lang="en-GB" sz="1100" b="0" baseline="0"/>
            <a:t>-</a:t>
          </a:r>
          <a:r>
            <a:rPr lang="en-GB" sz="1100" b="1" baseline="0"/>
            <a:t> </a:t>
          </a:r>
          <a:r>
            <a:rPr lang="en-GB" sz="1100" b="0" baseline="0"/>
            <a:t>What are your existing electricity-intensive processes and is there potential for within day, or within week flexibility in their demand?</a:t>
          </a:r>
          <a:endParaRPr lang="en-GB" sz="1100" b="1" baseline="0"/>
        </a:p>
        <a:p>
          <a:r>
            <a:rPr lang="en-GB" sz="1100" b="0" baseline="0"/>
            <a:t>- Do you have plans for additional demand, and what flexibility might be available?</a:t>
          </a:r>
          <a:endParaRPr lang="en-GB" sz="1100" b="1" baseline="0"/>
        </a:p>
        <a:p>
          <a:r>
            <a:rPr lang="en-GB" sz="1100" b="0" baseline="0"/>
            <a:t>-</a:t>
          </a:r>
          <a:r>
            <a:rPr lang="en-GB" sz="1100" b="1" baseline="0"/>
            <a:t> </a:t>
          </a:r>
          <a:r>
            <a:rPr lang="en-GB" sz="1100" b="0" baseline="0"/>
            <a:t>What electrification/decarbonisation targets do you have?</a:t>
          </a:r>
          <a:endParaRPr lang="en-GB" sz="1100" b="1" baseline="0"/>
        </a:p>
      </xdr:txBody>
    </xdr:sp>
    <xdr:clientData/>
  </xdr:twoCellAnchor>
  <xdr:twoCellAnchor>
    <xdr:from>
      <xdr:col>41</xdr:col>
      <xdr:colOff>223853</xdr:colOff>
      <xdr:row>95</xdr:row>
      <xdr:rowOff>101626</xdr:rowOff>
    </xdr:from>
    <xdr:to>
      <xdr:col>45</xdr:col>
      <xdr:colOff>589370</xdr:colOff>
      <xdr:row>97</xdr:row>
      <xdr:rowOff>17839</xdr:rowOff>
    </xdr:to>
    <xdr:sp macro="" textlink="">
      <xdr:nvSpPr>
        <xdr:cNvPr id="63" name="TextBox 62">
          <a:hlinkClick xmlns:r="http://schemas.openxmlformats.org/officeDocument/2006/relationships" r:id="rId1"/>
          <a:extLst>
            <a:ext uri="{FF2B5EF4-FFF2-40B4-BE49-F238E27FC236}">
              <a16:creationId xmlns:a16="http://schemas.microsoft.com/office/drawing/2014/main" id="{4A3A37F0-D587-409E-AF23-5DC330EAF6ED}"/>
            </a:ext>
          </a:extLst>
        </xdr:cNvPr>
        <xdr:cNvSpPr txBox="1"/>
      </xdr:nvSpPr>
      <xdr:spPr>
        <a:xfrm>
          <a:off x="27489598" y="17211990"/>
          <a:ext cx="3025590" cy="276431"/>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 TO  LARGE</a:t>
          </a:r>
          <a:r>
            <a:rPr lang="en-GB" sz="1100" b="1" baseline="0">
              <a:solidFill>
                <a:schemeClr val="bg1"/>
              </a:solidFill>
              <a:latin typeface="+mn-lt"/>
              <a:ea typeface="+mn-ea"/>
              <a:cs typeface="+mn-cs"/>
            </a:rPr>
            <a:t> USERS </a:t>
          </a:r>
          <a:r>
            <a:rPr lang="en-GB" sz="1100" b="1">
              <a:solidFill>
                <a:schemeClr val="bg1"/>
              </a:solidFill>
              <a:latin typeface="+mn-lt"/>
              <a:ea typeface="+mn-ea"/>
              <a:cs typeface="+mn-cs"/>
            </a:rPr>
            <a:t> ENGAGEMENT SHEET</a:t>
          </a:r>
        </a:p>
      </xdr:txBody>
    </xdr:sp>
    <xdr:clientData/>
  </xdr:twoCellAnchor>
  <xdr:twoCellAnchor>
    <xdr:from>
      <xdr:col>25</xdr:col>
      <xdr:colOff>573821</xdr:colOff>
      <xdr:row>77</xdr:row>
      <xdr:rowOff>52549</xdr:rowOff>
    </xdr:from>
    <xdr:to>
      <xdr:col>31</xdr:col>
      <xdr:colOff>559674</xdr:colOff>
      <xdr:row>97</xdr:row>
      <xdr:rowOff>119741</xdr:rowOff>
    </xdr:to>
    <xdr:sp macro="" textlink="">
      <xdr:nvSpPr>
        <xdr:cNvPr id="40" name="Rectangle 39">
          <a:extLst>
            <a:ext uri="{FF2B5EF4-FFF2-40B4-BE49-F238E27FC236}">
              <a16:creationId xmlns:a16="http://schemas.microsoft.com/office/drawing/2014/main" id="{422D91E4-D300-412F-9E68-031DE7B22CD7}"/>
            </a:ext>
          </a:extLst>
        </xdr:cNvPr>
        <xdr:cNvSpPr/>
      </xdr:nvSpPr>
      <xdr:spPr>
        <a:xfrm>
          <a:off x="17446678" y="13463749"/>
          <a:ext cx="4035339" cy="3550621"/>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1</xdr:col>
      <xdr:colOff>3693</xdr:colOff>
      <xdr:row>0</xdr:row>
      <xdr:rowOff>101600</xdr:rowOff>
    </xdr:from>
    <xdr:to>
      <xdr:col>9</xdr:col>
      <xdr:colOff>533612</xdr:colOff>
      <xdr:row>4</xdr:row>
      <xdr:rowOff>61225</xdr:rowOff>
    </xdr:to>
    <xdr:sp macro="" textlink="">
      <xdr:nvSpPr>
        <xdr:cNvPr id="3" name="TextBox 2">
          <a:extLst>
            <a:ext uri="{FF2B5EF4-FFF2-40B4-BE49-F238E27FC236}">
              <a16:creationId xmlns:a16="http://schemas.microsoft.com/office/drawing/2014/main" id="{57C9D318-6F54-4F84-829D-51FC03FAB033}"/>
            </a:ext>
          </a:extLst>
        </xdr:cNvPr>
        <xdr:cNvSpPr txBox="1"/>
      </xdr:nvSpPr>
      <xdr:spPr>
        <a:xfrm>
          <a:off x="674253" y="101600"/>
          <a:ext cx="5894399" cy="650505"/>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rPr>
            <a:t>UN:LOCK</a:t>
          </a:r>
          <a:r>
            <a:rPr lang="en-GB" sz="1600" b="1" baseline="0">
              <a:solidFill>
                <a:schemeClr val="bg1"/>
              </a:solidFill>
            </a:rPr>
            <a:t>  -  Regional network solutions to enable additional connections ahead of network upgrades</a:t>
          </a:r>
          <a:endParaRPr lang="en-GB" sz="1600" b="1">
            <a:solidFill>
              <a:schemeClr val="bg1"/>
            </a:solidFill>
          </a:endParaRPr>
        </a:p>
      </xdr:txBody>
    </xdr:sp>
    <xdr:clientData/>
  </xdr:twoCellAnchor>
  <xdr:twoCellAnchor>
    <xdr:from>
      <xdr:col>11</xdr:col>
      <xdr:colOff>268422</xdr:colOff>
      <xdr:row>66</xdr:row>
      <xdr:rowOff>149997</xdr:rowOff>
    </xdr:from>
    <xdr:to>
      <xdr:col>13</xdr:col>
      <xdr:colOff>497023</xdr:colOff>
      <xdr:row>70</xdr:row>
      <xdr:rowOff>28813</xdr:rowOff>
    </xdr:to>
    <xdr:sp macro="" textlink="">
      <xdr:nvSpPr>
        <xdr:cNvPr id="6" name="TextBox 5">
          <a:extLst>
            <a:ext uri="{FF2B5EF4-FFF2-40B4-BE49-F238E27FC236}">
              <a16:creationId xmlns:a16="http://schemas.microsoft.com/office/drawing/2014/main" id="{96555189-465E-45DE-8B2C-3F4044AA3FDF}"/>
            </a:ext>
          </a:extLst>
        </xdr:cNvPr>
        <xdr:cNvSpPr txBox="1"/>
      </xdr:nvSpPr>
      <xdr:spPr>
        <a:xfrm>
          <a:off x="7547527" y="8451786"/>
          <a:ext cx="1552075" cy="60071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aseline="0"/>
            <a:t>DNO information needed on investment plans</a:t>
          </a:r>
        </a:p>
      </xdr:txBody>
    </xdr:sp>
    <xdr:clientData/>
  </xdr:twoCellAnchor>
  <xdr:twoCellAnchor>
    <xdr:from>
      <xdr:col>26</xdr:col>
      <xdr:colOff>584358</xdr:colOff>
      <xdr:row>79</xdr:row>
      <xdr:rowOff>0</xdr:rowOff>
    </xdr:from>
    <xdr:to>
      <xdr:col>31</xdr:col>
      <xdr:colOff>374988</xdr:colOff>
      <xdr:row>93</xdr:row>
      <xdr:rowOff>130163</xdr:rowOff>
    </xdr:to>
    <xdr:sp macro="" textlink="">
      <xdr:nvSpPr>
        <xdr:cNvPr id="2668" name="TextBox 40">
          <a:extLst>
            <a:ext uri="{FF2B5EF4-FFF2-40B4-BE49-F238E27FC236}">
              <a16:creationId xmlns:a16="http://schemas.microsoft.com/office/drawing/2014/main" id="{1B6FBA3E-C2D3-4F9D-87A1-66A8E6EA204E}"/>
            </a:ext>
          </a:extLst>
        </xdr:cNvPr>
        <xdr:cNvSpPr txBox="1"/>
      </xdr:nvSpPr>
      <xdr:spPr>
        <a:xfrm>
          <a:off x="18065534" y="14164235"/>
          <a:ext cx="3152395" cy="2640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Target stakeholders: </a:t>
          </a:r>
        </a:p>
        <a:p>
          <a:r>
            <a:rPr lang="en-GB" sz="1100" b="0" baseline="0"/>
            <a:t>- </a:t>
          </a:r>
          <a:r>
            <a:rPr lang="en-GB" sz="1100" baseline="0"/>
            <a:t>Energy suppliers involved in demand flexibility</a:t>
          </a:r>
        </a:p>
        <a:p>
          <a:r>
            <a:rPr lang="en-GB" sz="1100" b="0" baseline="0"/>
            <a:t>- </a:t>
          </a:r>
          <a:r>
            <a:rPr lang="en-GB" sz="1100" baseline="0"/>
            <a:t>Energy suppliers with the largest customer base in the area</a:t>
          </a:r>
        </a:p>
        <a:p>
          <a:r>
            <a:rPr lang="en-GB" sz="1100" baseline="0"/>
            <a:t>- EV charging schemes and charging infrastructure developers.</a:t>
          </a:r>
        </a:p>
        <a:p>
          <a:endParaRPr lang="en-GB" sz="1100" baseline="0"/>
        </a:p>
        <a:p>
          <a:r>
            <a:rPr lang="en-GB" sz="1100" b="1" baseline="0"/>
            <a:t>High-level questions:</a:t>
          </a:r>
        </a:p>
        <a:p>
          <a:r>
            <a:rPr lang="en-GB" sz="1100" b="0" baseline="0"/>
            <a:t>-</a:t>
          </a:r>
          <a:r>
            <a:rPr lang="en-GB" sz="1100" baseline="0"/>
            <a:t> What results have been achieved in your demand flexibility schemes (to inform modelling)?</a:t>
          </a:r>
        </a:p>
        <a:p>
          <a:r>
            <a:rPr lang="en-GB" sz="1100" b="0" baseline="0"/>
            <a:t>-</a:t>
          </a:r>
          <a:r>
            <a:rPr lang="en-GB" sz="1100" baseline="0"/>
            <a:t> Are there any barriers to offering a demand flexibility service in the area?</a:t>
          </a:r>
        </a:p>
        <a:p>
          <a:r>
            <a:rPr lang="en-GB" sz="1100" b="0" baseline="0"/>
            <a:t>-</a:t>
          </a:r>
          <a:r>
            <a:rPr lang="en-GB" sz="1100" b="1" baseline="0"/>
            <a:t> </a:t>
          </a:r>
          <a:r>
            <a:rPr lang="en-GB" sz="1100" baseline="0"/>
            <a:t>Are you interested in providing an aggregated flexibility service in the area?</a:t>
          </a:r>
        </a:p>
      </xdr:txBody>
    </xdr:sp>
    <xdr:clientData/>
  </xdr:twoCellAnchor>
  <xdr:twoCellAnchor>
    <xdr:from>
      <xdr:col>32</xdr:col>
      <xdr:colOff>111927</xdr:colOff>
      <xdr:row>76</xdr:row>
      <xdr:rowOff>109912</xdr:rowOff>
    </xdr:from>
    <xdr:to>
      <xdr:col>41</xdr:col>
      <xdr:colOff>66232</xdr:colOff>
      <xdr:row>144</xdr:row>
      <xdr:rowOff>23091</xdr:rowOff>
    </xdr:to>
    <xdr:sp macro="" textlink="">
      <xdr:nvSpPr>
        <xdr:cNvPr id="1096" name="Rectangle 43">
          <a:extLst>
            <a:ext uri="{FF2B5EF4-FFF2-40B4-BE49-F238E27FC236}">
              <a16:creationId xmlns:a16="http://schemas.microsoft.com/office/drawing/2014/main" id="{F4DB2749-CCA7-4746-822E-DF4596306FF9}"/>
            </a:ext>
          </a:extLst>
        </xdr:cNvPr>
        <xdr:cNvSpPr/>
      </xdr:nvSpPr>
      <xdr:spPr>
        <a:xfrm>
          <a:off x="21540291" y="13271730"/>
          <a:ext cx="5981032" cy="11689543"/>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Commercial/Industrial</a:t>
          </a:r>
          <a:r>
            <a:rPr lang="en-GB" sz="1400" b="1" baseline="0">
              <a:solidFill>
                <a:schemeClr val="tx1"/>
              </a:solidFill>
            </a:rPr>
            <a:t> disruptive demand &amp; flexibility</a:t>
          </a:r>
          <a:endParaRPr lang="en-GB" sz="1400" b="1">
            <a:solidFill>
              <a:schemeClr val="tx1"/>
            </a:solidFill>
          </a:endParaRPr>
        </a:p>
      </xdr:txBody>
    </xdr:sp>
    <xdr:clientData/>
  </xdr:twoCellAnchor>
  <xdr:twoCellAnchor>
    <xdr:from>
      <xdr:col>26</xdr:col>
      <xdr:colOff>583800</xdr:colOff>
      <xdr:row>94</xdr:row>
      <xdr:rowOff>69165</xdr:rowOff>
    </xdr:from>
    <xdr:to>
      <xdr:col>31</xdr:col>
      <xdr:colOff>369612</xdr:colOff>
      <xdr:row>97</xdr:row>
      <xdr:rowOff>27006</xdr:rowOff>
    </xdr:to>
    <xdr:sp macro="" textlink="">
      <xdr:nvSpPr>
        <xdr:cNvPr id="50" name="TextBox 49">
          <a:hlinkClick xmlns:r="http://schemas.openxmlformats.org/officeDocument/2006/relationships" r:id="rId2"/>
          <a:extLst>
            <a:ext uri="{FF2B5EF4-FFF2-40B4-BE49-F238E27FC236}">
              <a16:creationId xmlns:a16="http://schemas.microsoft.com/office/drawing/2014/main" id="{0875A7D1-A096-CE47-7A72-E05579325BE9}"/>
            </a:ext>
          </a:extLst>
        </xdr:cNvPr>
        <xdr:cNvSpPr txBox="1"/>
      </xdr:nvSpPr>
      <xdr:spPr>
        <a:xfrm>
          <a:off x="18131571" y="16441279"/>
          <a:ext cx="3160384" cy="480356"/>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100" b="1">
              <a:solidFill>
                <a:schemeClr val="bg1"/>
              </a:solidFill>
              <a:latin typeface="+mn-lt"/>
              <a:ea typeface="+mn-ea"/>
              <a:cs typeface="+mn-cs"/>
            </a:rPr>
            <a:t>LINK TO DOMEETIC FLEX ENGAGEMENT SHEET</a:t>
          </a:r>
        </a:p>
      </xdr:txBody>
    </xdr:sp>
    <xdr:clientData/>
  </xdr:twoCellAnchor>
  <xdr:twoCellAnchor>
    <xdr:from>
      <xdr:col>15</xdr:col>
      <xdr:colOff>263191</xdr:colOff>
      <xdr:row>59</xdr:row>
      <xdr:rowOff>138372</xdr:rowOff>
    </xdr:from>
    <xdr:to>
      <xdr:col>22</xdr:col>
      <xdr:colOff>229650</xdr:colOff>
      <xdr:row>76</xdr:row>
      <xdr:rowOff>107599</xdr:rowOff>
    </xdr:to>
    <xdr:cxnSp macro="">
      <xdr:nvCxnSpPr>
        <xdr:cNvPr id="56" name="Connector: Elbow 55">
          <a:extLst>
            <a:ext uri="{FF2B5EF4-FFF2-40B4-BE49-F238E27FC236}">
              <a16:creationId xmlns:a16="http://schemas.microsoft.com/office/drawing/2014/main" id="{E5EC2D90-4D11-457D-9D26-36C892AEDD18}"/>
            </a:ext>
          </a:extLst>
        </xdr:cNvPr>
        <xdr:cNvCxnSpPr>
          <a:cxnSpLocks/>
          <a:stCxn id="47" idx="1"/>
          <a:endCxn id="2672" idx="0"/>
        </xdr:cNvCxnSpPr>
      </xdr:nvCxnSpPr>
      <xdr:spPr>
        <a:xfrm rot="16200000" flipH="1">
          <a:off x="10802808" y="10100184"/>
          <a:ext cx="3053512" cy="4538459"/>
        </a:xfrm>
        <a:prstGeom prst="bentConnector3">
          <a:avLst>
            <a:gd name="adj1" fmla="val 80130"/>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32</xdr:col>
      <xdr:colOff>373483</xdr:colOff>
      <xdr:row>78</xdr:row>
      <xdr:rowOff>61585</xdr:rowOff>
    </xdr:from>
    <xdr:to>
      <xdr:col>40</xdr:col>
      <xdr:colOff>518169</xdr:colOff>
      <xdr:row>85</xdr:row>
      <xdr:rowOff>134259</xdr:rowOff>
    </xdr:to>
    <xdr:sp macro="" textlink="">
      <xdr:nvSpPr>
        <xdr:cNvPr id="64" name="TextBox 63">
          <a:extLst>
            <a:ext uri="{FF2B5EF4-FFF2-40B4-BE49-F238E27FC236}">
              <a16:creationId xmlns:a16="http://schemas.microsoft.com/office/drawing/2014/main" id="{43586747-4E31-4260-BB43-0F11E48D7C7F}"/>
            </a:ext>
          </a:extLst>
        </xdr:cNvPr>
        <xdr:cNvSpPr txBox="1"/>
      </xdr:nvSpPr>
      <xdr:spPr>
        <a:xfrm>
          <a:off x="21970740" y="13646956"/>
          <a:ext cx="5544000" cy="1291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Large energy users can provide a significant source of demand-side flexibility if their operational practices allow and if a price incentive is present. Large public EV charging sites are included in this group. </a:t>
          </a:r>
        </a:p>
        <a:p>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t>This flexibility can be delivered through a direct contract with the DNO, or through commercial suppliers. If </a:t>
          </a:r>
          <a:r>
            <a:rPr lang="en-GB" sz="1100" baseline="0">
              <a:solidFill>
                <a:schemeClr val="dk1"/>
              </a:solidFill>
              <a:effectLst/>
              <a:latin typeface="+mn-lt"/>
              <a:ea typeface="+mn-ea"/>
              <a:cs typeface="+mn-cs"/>
            </a:rPr>
            <a:t>delivered at the appropriate points on the network, this could enable additional generation to connect.  </a:t>
          </a:r>
          <a:endParaRPr lang="en-GB">
            <a:effectLst/>
          </a:endParaRPr>
        </a:p>
      </xdr:txBody>
    </xdr:sp>
    <xdr:clientData/>
  </xdr:twoCellAnchor>
  <xdr:twoCellAnchor>
    <xdr:from>
      <xdr:col>56</xdr:col>
      <xdr:colOff>570712</xdr:colOff>
      <xdr:row>76</xdr:row>
      <xdr:rowOff>73569</xdr:rowOff>
    </xdr:from>
    <xdr:to>
      <xdr:col>62</xdr:col>
      <xdr:colOff>556565</xdr:colOff>
      <xdr:row>91</xdr:row>
      <xdr:rowOff>96983</xdr:rowOff>
    </xdr:to>
    <xdr:sp macro="" textlink="">
      <xdr:nvSpPr>
        <xdr:cNvPr id="84" name="Rectangle 83">
          <a:extLst>
            <a:ext uri="{FF2B5EF4-FFF2-40B4-BE49-F238E27FC236}">
              <a16:creationId xmlns:a16="http://schemas.microsoft.com/office/drawing/2014/main" id="{306F7FFB-E403-4FD7-9368-F98D4B160C1B}"/>
            </a:ext>
          </a:extLst>
        </xdr:cNvPr>
        <xdr:cNvSpPr/>
      </xdr:nvSpPr>
      <xdr:spPr>
        <a:xfrm>
          <a:off x="37811730" y="13761860"/>
          <a:ext cx="3975962" cy="2725050"/>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57</xdr:col>
      <xdr:colOff>458615</xdr:colOff>
      <xdr:row>77</xdr:row>
      <xdr:rowOff>160524</xdr:rowOff>
    </xdr:from>
    <xdr:to>
      <xdr:col>62</xdr:col>
      <xdr:colOff>490851</xdr:colOff>
      <xdr:row>89</xdr:row>
      <xdr:rowOff>41564</xdr:rowOff>
    </xdr:to>
    <xdr:sp macro="" textlink="">
      <xdr:nvSpPr>
        <xdr:cNvPr id="2654" name="TextBox 84">
          <a:extLst>
            <a:ext uri="{FF2B5EF4-FFF2-40B4-BE49-F238E27FC236}">
              <a16:creationId xmlns:a16="http://schemas.microsoft.com/office/drawing/2014/main" id="{AB7679B5-394C-46DC-BCC9-0BF110C7CEC5}"/>
            </a:ext>
          </a:extLst>
        </xdr:cNvPr>
        <xdr:cNvSpPr txBox="1"/>
      </xdr:nvSpPr>
      <xdr:spPr>
        <a:xfrm>
          <a:off x="38364651" y="14028924"/>
          <a:ext cx="3357327" cy="2042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Target stakeholders: </a:t>
          </a:r>
        </a:p>
        <a:p>
          <a:r>
            <a:rPr lang="en-GB" sz="1100" b="0" baseline="0"/>
            <a:t>-</a:t>
          </a:r>
          <a:r>
            <a:rPr lang="en-GB" sz="1100" b="1" baseline="0"/>
            <a:t> </a:t>
          </a:r>
          <a:r>
            <a:rPr lang="en-GB" sz="1100" b="0" baseline="0"/>
            <a:t>DNO staff involved in existing CMZ zones </a:t>
          </a:r>
        </a:p>
        <a:p>
          <a:r>
            <a:rPr lang="en-GB" sz="1100" b="0" baseline="0"/>
            <a:t>- DNO staff involved in the procurement of flexibility</a:t>
          </a:r>
        </a:p>
        <a:p>
          <a:r>
            <a:rPr lang="en-GB" sz="1100" b="0" baseline="0"/>
            <a:t>- DNO staff in regulatory teams</a:t>
          </a:r>
        </a:p>
        <a:p>
          <a:endParaRPr lang="en-GB" sz="1100" baseline="0"/>
        </a:p>
        <a:p>
          <a:r>
            <a:rPr lang="en-GB" sz="1100" b="1" baseline="0"/>
            <a:t>High-level questions:</a:t>
          </a:r>
        </a:p>
        <a:p>
          <a:r>
            <a:rPr lang="en-GB" sz="1100" b="0" baseline="0"/>
            <a:t>-</a:t>
          </a:r>
          <a:r>
            <a:rPr lang="en-GB" sz="1100" b="1" baseline="0"/>
            <a:t> </a:t>
          </a:r>
          <a:r>
            <a:rPr lang="en-GB" sz="1100" b="0" baseline="0"/>
            <a:t>Does a CMZ already exist in the area?</a:t>
          </a:r>
        </a:p>
        <a:p>
          <a:r>
            <a:rPr lang="en-GB" sz="1100" b="0" baseline="0"/>
            <a:t>- How much generation is regularly being curtailed?</a:t>
          </a:r>
        </a:p>
      </xdr:txBody>
    </xdr:sp>
    <xdr:clientData/>
  </xdr:twoCellAnchor>
  <xdr:twoCellAnchor>
    <xdr:from>
      <xdr:col>48</xdr:col>
      <xdr:colOff>174208</xdr:colOff>
      <xdr:row>75</xdr:row>
      <xdr:rowOff>145768</xdr:rowOff>
    </xdr:from>
    <xdr:to>
      <xdr:col>57</xdr:col>
      <xdr:colOff>234532</xdr:colOff>
      <xdr:row>144</xdr:row>
      <xdr:rowOff>60960</xdr:rowOff>
    </xdr:to>
    <xdr:sp macro="" textlink="">
      <xdr:nvSpPr>
        <xdr:cNvPr id="30" name="Rectangle 29">
          <a:extLst>
            <a:ext uri="{FF2B5EF4-FFF2-40B4-BE49-F238E27FC236}">
              <a16:creationId xmlns:a16="http://schemas.microsoft.com/office/drawing/2014/main" id="{D32A8AAD-FE33-4605-AC24-76A7614F8F57}"/>
            </a:ext>
          </a:extLst>
        </xdr:cNvPr>
        <xdr:cNvSpPr/>
      </xdr:nvSpPr>
      <xdr:spPr>
        <a:xfrm>
          <a:off x="32361088" y="13861768"/>
          <a:ext cx="6095364" cy="12533912"/>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Constraint</a:t>
          </a:r>
          <a:r>
            <a:rPr lang="en-GB" sz="1400" b="1" baseline="0">
              <a:solidFill>
                <a:schemeClr val="tx1"/>
              </a:solidFill>
            </a:rPr>
            <a:t> Management Zone</a:t>
          </a:r>
          <a:endParaRPr lang="en-GB" sz="1400" b="1">
            <a:solidFill>
              <a:schemeClr val="tx1"/>
            </a:solidFill>
          </a:endParaRPr>
        </a:p>
      </xdr:txBody>
    </xdr:sp>
    <xdr:clientData/>
  </xdr:twoCellAnchor>
  <xdr:twoCellAnchor>
    <xdr:from>
      <xdr:col>48</xdr:col>
      <xdr:colOff>439391</xdr:colOff>
      <xdr:row>77</xdr:row>
      <xdr:rowOff>164345</xdr:rowOff>
    </xdr:from>
    <xdr:to>
      <xdr:col>56</xdr:col>
      <xdr:colOff>584077</xdr:colOff>
      <xdr:row>85</xdr:row>
      <xdr:rowOff>151583</xdr:rowOff>
    </xdr:to>
    <xdr:sp macro="" textlink="">
      <xdr:nvSpPr>
        <xdr:cNvPr id="94" name="TextBox 93">
          <a:extLst>
            <a:ext uri="{FF2B5EF4-FFF2-40B4-BE49-F238E27FC236}">
              <a16:creationId xmlns:a16="http://schemas.microsoft.com/office/drawing/2014/main" id="{D60BCDCE-5C6C-4826-972F-0FC018049A98}"/>
            </a:ext>
          </a:extLst>
        </xdr:cNvPr>
        <xdr:cNvSpPr txBox="1"/>
      </xdr:nvSpPr>
      <xdr:spPr>
        <a:xfrm>
          <a:off x="32835277" y="13575545"/>
          <a:ext cx="5544000" cy="13806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 Constraint Managed Zone (CMZ) is a geographical region where network requirements are met through the use of flexible services. </a:t>
          </a:r>
        </a:p>
        <a:p>
          <a:r>
            <a:rPr lang="en-GB" sz="1100">
              <a:solidFill>
                <a:schemeClr val="dk1"/>
              </a:solidFill>
              <a:effectLst/>
              <a:latin typeface="+mn-lt"/>
              <a:ea typeface="+mn-ea"/>
              <a:cs typeface="+mn-cs"/>
            </a:rPr>
            <a:t>One way of managing existing generation constraints is a Demand Turn Up (DTU) flexibility service, where aggregated sources of demand, disruptive demand users and battery storage providers are given signals to turn up their demand to utilise excess generation on the networks. </a:t>
          </a:r>
          <a:endParaRPr lang="en-GB" sz="1100" baseline="0"/>
        </a:p>
      </xdr:txBody>
    </xdr:sp>
    <xdr:clientData/>
  </xdr:twoCellAnchor>
  <xdr:twoCellAnchor>
    <xdr:from>
      <xdr:col>32</xdr:col>
      <xdr:colOff>373483</xdr:colOff>
      <xdr:row>87</xdr:row>
      <xdr:rowOff>5047</xdr:rowOff>
    </xdr:from>
    <xdr:to>
      <xdr:col>40</xdr:col>
      <xdr:colOff>518169</xdr:colOff>
      <xdr:row>96</xdr:row>
      <xdr:rowOff>177033</xdr:rowOff>
    </xdr:to>
    <xdr:sp macro="" textlink="">
      <xdr:nvSpPr>
        <xdr:cNvPr id="117" name="TextBox 97">
          <a:extLst>
            <a:ext uri="{FF2B5EF4-FFF2-40B4-BE49-F238E27FC236}">
              <a16:creationId xmlns:a16="http://schemas.microsoft.com/office/drawing/2014/main" id="{C3A549B4-7080-451C-BBE9-E4FEF5FA051B}"/>
            </a:ext>
          </a:extLst>
        </xdr:cNvPr>
        <xdr:cNvSpPr txBox="1"/>
      </xdr:nvSpPr>
      <xdr:spPr>
        <a:xfrm>
          <a:off x="21654065" y="15674538"/>
          <a:ext cx="5464831" cy="17929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r>
            <a:rPr lang="en-GB" sz="1100" baseline="0"/>
            <a:t>- </a:t>
          </a:r>
          <a:r>
            <a:rPr lang="en-GB" sz="1100" i="1" baseline="0"/>
            <a:t>If large energy users have provided data for analysis, summarise quantitatively the amount of C&amp;I flexibility which might be available and during which time periods.</a:t>
          </a:r>
        </a:p>
        <a:p>
          <a:r>
            <a:rPr lang="en-GB" sz="1100" i="1" baseline="0"/>
            <a:t>- If no data has been made available, discuss quantitatively what the main sources of C&amp;I flex are, and their potential scale.</a:t>
          </a:r>
          <a:endParaRPr lang="en-GB" sz="1100" baseline="0"/>
        </a:p>
        <a:p>
          <a:endParaRPr lang="en-GB" sz="1100" baseline="0"/>
        </a:p>
      </xdr:txBody>
    </xdr:sp>
    <xdr:clientData/>
  </xdr:twoCellAnchor>
  <xdr:twoCellAnchor>
    <xdr:from>
      <xdr:col>32</xdr:col>
      <xdr:colOff>373483</xdr:colOff>
      <xdr:row>98</xdr:row>
      <xdr:rowOff>47821</xdr:rowOff>
    </xdr:from>
    <xdr:to>
      <xdr:col>40</xdr:col>
      <xdr:colOff>518169</xdr:colOff>
      <xdr:row>107</xdr:row>
      <xdr:rowOff>149956</xdr:rowOff>
    </xdr:to>
    <xdr:sp macro="" textlink="">
      <xdr:nvSpPr>
        <xdr:cNvPr id="99" name="TextBox 98">
          <a:extLst>
            <a:ext uri="{FF2B5EF4-FFF2-40B4-BE49-F238E27FC236}">
              <a16:creationId xmlns:a16="http://schemas.microsoft.com/office/drawing/2014/main" id="{2C8EEC5B-DA7D-4632-9C01-2EB2EDD37387}"/>
            </a:ext>
          </a:extLst>
        </xdr:cNvPr>
        <xdr:cNvSpPr txBox="1"/>
      </xdr:nvSpPr>
      <xdr:spPr>
        <a:xfrm>
          <a:off x="21654065" y="17698512"/>
          <a:ext cx="5464831" cy="1723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 and scalability</a:t>
          </a:r>
        </a:p>
        <a:p>
          <a:r>
            <a:rPr lang="en-GB" sz="1100" baseline="0"/>
            <a:t>- </a:t>
          </a:r>
          <a:r>
            <a:rPr lang="en-GB" sz="1100" i="1" baseline="0">
              <a:solidFill>
                <a:schemeClr val="dk1"/>
              </a:solidFill>
              <a:effectLst/>
              <a:latin typeface="+mn-lt"/>
              <a:ea typeface="+mn-ea"/>
              <a:cs typeface="+mn-cs"/>
            </a:rPr>
            <a:t>Summarise the learnings from desktop research and stakeholder engagement.</a:t>
          </a:r>
          <a:endParaRPr lang="en-GB">
            <a:effectLst/>
          </a:endParaRPr>
        </a:p>
        <a:p>
          <a:r>
            <a:rPr lang="en-GB" sz="1100" i="1" baseline="0">
              <a:solidFill>
                <a:schemeClr val="dk1"/>
              </a:solidFill>
              <a:effectLst/>
              <a:latin typeface="+mn-lt"/>
              <a:ea typeface="+mn-ea"/>
              <a:cs typeface="+mn-cs"/>
            </a:rPr>
            <a:t>- Conclude whether a C&amp;I flexibility scheme could be implemented in the assessment area, and what the mechanism would be for delivering it.</a:t>
          </a:r>
          <a:endParaRPr lang="en-GB">
            <a:effectLst/>
          </a:endParaRPr>
        </a:p>
        <a:p>
          <a:endParaRPr lang="en-GB" sz="1100" baseline="0"/>
        </a:p>
        <a:p>
          <a:endParaRPr lang="en-GB" sz="1100" baseline="0"/>
        </a:p>
        <a:p>
          <a:endParaRPr lang="en-GB" sz="1100" baseline="0"/>
        </a:p>
      </xdr:txBody>
    </xdr:sp>
    <xdr:clientData/>
  </xdr:twoCellAnchor>
  <xdr:twoCellAnchor>
    <xdr:from>
      <xdr:col>32</xdr:col>
      <xdr:colOff>373483</xdr:colOff>
      <xdr:row>109</xdr:row>
      <xdr:rowOff>20744</xdr:rowOff>
    </xdr:from>
    <xdr:to>
      <xdr:col>40</xdr:col>
      <xdr:colOff>518169</xdr:colOff>
      <xdr:row>118</xdr:row>
      <xdr:rowOff>84488</xdr:rowOff>
    </xdr:to>
    <xdr:sp macro="" textlink="">
      <xdr:nvSpPr>
        <xdr:cNvPr id="100" name="TextBox 99">
          <a:extLst>
            <a:ext uri="{FF2B5EF4-FFF2-40B4-BE49-F238E27FC236}">
              <a16:creationId xmlns:a16="http://schemas.microsoft.com/office/drawing/2014/main" id="{184AA440-9B6B-4094-A563-16830CE32673}"/>
            </a:ext>
          </a:extLst>
        </xdr:cNvPr>
        <xdr:cNvSpPr txBox="1"/>
      </xdr:nvSpPr>
      <xdr:spPr>
        <a:xfrm>
          <a:off x="21654065" y="19652635"/>
          <a:ext cx="5464831" cy="1684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p>
        <a:p>
          <a:r>
            <a:rPr lang="en-GB" sz="1100" baseline="0"/>
            <a:t>- </a:t>
          </a:r>
          <a:r>
            <a:rPr lang="en-GB" sz="1100" i="1" baseline="0">
              <a:solidFill>
                <a:schemeClr val="dk1"/>
              </a:solidFill>
              <a:effectLst/>
              <a:latin typeface="+mn-lt"/>
              <a:ea typeface="+mn-ea"/>
              <a:cs typeface="+mn-cs"/>
            </a:rPr>
            <a:t>Summarise the learnings from desktop research and stakeholder engagement and modelling.</a:t>
          </a:r>
          <a:endParaRPr lang="en-GB">
            <a:effectLst/>
          </a:endParaRPr>
        </a:p>
        <a:p>
          <a:r>
            <a:rPr lang="en-GB" sz="1100" i="1" baseline="0">
              <a:solidFill>
                <a:schemeClr val="dk1"/>
              </a:solidFill>
              <a:effectLst/>
              <a:latin typeface="+mn-lt"/>
              <a:ea typeface="+mn-ea"/>
              <a:cs typeface="+mn-cs"/>
            </a:rPr>
            <a:t>- Evaluate the potential cost of implementing C&amp;I flexibility, and qualify this against the benefit delivered by connection of additional local generation.</a:t>
          </a:r>
          <a:endParaRPr lang="en-GB">
            <a:effectLst/>
          </a:endParaRPr>
        </a:p>
        <a:p>
          <a:endParaRPr lang="en-GB" sz="1100" baseline="0"/>
        </a:p>
        <a:p>
          <a:endParaRPr lang="en-GB" sz="1100" baseline="0"/>
        </a:p>
      </xdr:txBody>
    </xdr:sp>
    <xdr:clientData/>
  </xdr:twoCellAnchor>
  <xdr:twoCellAnchor>
    <xdr:from>
      <xdr:col>32</xdr:col>
      <xdr:colOff>373483</xdr:colOff>
      <xdr:row>119</xdr:row>
      <xdr:rowOff>135385</xdr:rowOff>
    </xdr:from>
    <xdr:to>
      <xdr:col>40</xdr:col>
      <xdr:colOff>518169</xdr:colOff>
      <xdr:row>127</xdr:row>
      <xdr:rowOff>34141</xdr:rowOff>
    </xdr:to>
    <xdr:sp macro="" textlink="">
      <xdr:nvSpPr>
        <xdr:cNvPr id="101" name="TextBox 100">
          <a:extLst>
            <a:ext uri="{FF2B5EF4-FFF2-40B4-BE49-F238E27FC236}">
              <a16:creationId xmlns:a16="http://schemas.microsoft.com/office/drawing/2014/main" id="{CD1E6901-C7CD-4AD9-9089-C72845B8EA95}"/>
            </a:ext>
          </a:extLst>
        </xdr:cNvPr>
        <xdr:cNvSpPr txBox="1"/>
      </xdr:nvSpPr>
      <xdr:spPr>
        <a:xfrm>
          <a:off x="21654065" y="21568367"/>
          <a:ext cx="5464831" cy="13396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r>
            <a:rPr lang="en-GB" sz="1100" baseline="0"/>
            <a:t>-</a:t>
          </a:r>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a:t>
          </a:r>
          <a:endParaRPr lang="en-GB">
            <a:effectLst/>
          </a:endParaRPr>
        </a:p>
        <a:p>
          <a:r>
            <a:rPr lang="en-GB" sz="1100" i="1" baseline="0">
              <a:solidFill>
                <a:schemeClr val="dk1"/>
              </a:solidFill>
              <a:effectLst/>
              <a:latin typeface="+mn-lt"/>
              <a:ea typeface="+mn-ea"/>
              <a:cs typeface="+mn-cs"/>
            </a:rPr>
            <a:t>- Conclude whether regulatory barriers would prevent the implementation of a C&amp;I flexibility scheme.</a:t>
          </a:r>
          <a:endParaRPr lang="en-GB">
            <a:effectLst/>
          </a:endParaRPr>
        </a:p>
      </xdr:txBody>
    </xdr:sp>
    <xdr:clientData/>
  </xdr:twoCellAnchor>
  <xdr:twoCellAnchor>
    <xdr:from>
      <xdr:col>32</xdr:col>
      <xdr:colOff>373483</xdr:colOff>
      <xdr:row>128</xdr:row>
      <xdr:rowOff>85038</xdr:rowOff>
    </xdr:from>
    <xdr:to>
      <xdr:col>40</xdr:col>
      <xdr:colOff>518169</xdr:colOff>
      <xdr:row>133</xdr:row>
      <xdr:rowOff>98643</xdr:rowOff>
    </xdr:to>
    <xdr:sp macro="" textlink="">
      <xdr:nvSpPr>
        <xdr:cNvPr id="103" name="TextBox 102">
          <a:extLst>
            <a:ext uri="{FF2B5EF4-FFF2-40B4-BE49-F238E27FC236}">
              <a16:creationId xmlns:a16="http://schemas.microsoft.com/office/drawing/2014/main" id="{F972D3B8-F1FB-4449-A983-5B60F5935A59}"/>
            </a:ext>
          </a:extLst>
        </xdr:cNvPr>
        <xdr:cNvSpPr txBox="1"/>
      </xdr:nvSpPr>
      <xdr:spPr>
        <a:xfrm>
          <a:off x="21654065" y="23139002"/>
          <a:ext cx="5464831" cy="914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t>-</a:t>
          </a:r>
          <a:r>
            <a:rPr lang="en-GB" sz="1100" i="1" baseline="0">
              <a:solidFill>
                <a:schemeClr val="dk1"/>
              </a:solidFill>
              <a:effectLst/>
              <a:latin typeface="+mn-lt"/>
              <a:ea typeface="+mn-ea"/>
              <a:cs typeface="+mn-cs"/>
            </a:rPr>
            <a:t> Discuss the potential for unintended consequences of implementing a C&amp;I flexibility scheme, and how these can be mitigated against.</a:t>
          </a:r>
          <a:endParaRPr lang="en-GB" sz="1100" baseline="0"/>
        </a:p>
      </xdr:txBody>
    </xdr:sp>
    <xdr:clientData/>
  </xdr:twoCellAnchor>
  <xdr:twoCellAnchor>
    <xdr:from>
      <xdr:col>32</xdr:col>
      <xdr:colOff>373483</xdr:colOff>
      <xdr:row>134</xdr:row>
      <xdr:rowOff>149540</xdr:rowOff>
    </xdr:from>
    <xdr:to>
      <xdr:col>40</xdr:col>
      <xdr:colOff>518169</xdr:colOff>
      <xdr:row>138</xdr:row>
      <xdr:rowOff>93704</xdr:rowOff>
    </xdr:to>
    <xdr:sp macro="" textlink="">
      <xdr:nvSpPr>
        <xdr:cNvPr id="1094" name="TextBox 103">
          <a:extLst>
            <a:ext uri="{FF2B5EF4-FFF2-40B4-BE49-F238E27FC236}">
              <a16:creationId xmlns:a16="http://schemas.microsoft.com/office/drawing/2014/main" id="{32633EAB-77F6-4C42-8832-D56BF3F3DCD5}"/>
            </a:ext>
          </a:extLst>
        </xdr:cNvPr>
        <xdr:cNvSpPr txBox="1"/>
      </xdr:nvSpPr>
      <xdr:spPr>
        <a:xfrm>
          <a:off x="21654065" y="24284158"/>
          <a:ext cx="5464831" cy="664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t>-</a:t>
          </a:r>
          <a:r>
            <a:rPr lang="en-GB" sz="1100" i="1" baseline="0">
              <a:solidFill>
                <a:schemeClr val="dk1"/>
              </a:solidFill>
              <a:effectLst/>
              <a:latin typeface="+mn-lt"/>
              <a:ea typeface="+mn-ea"/>
              <a:cs typeface="+mn-cs"/>
            </a:rPr>
            <a:t> Comment on the repeatability of this solution in other areas of the network.</a:t>
          </a:r>
          <a:endParaRPr lang="en-GB" sz="1100" baseline="0"/>
        </a:p>
        <a:p>
          <a:endParaRPr lang="en-GB" sz="1100" baseline="0"/>
        </a:p>
      </xdr:txBody>
    </xdr:sp>
    <xdr:clientData/>
  </xdr:twoCellAnchor>
  <xdr:twoCellAnchor>
    <xdr:from>
      <xdr:col>17</xdr:col>
      <xdr:colOff>578168</xdr:colOff>
      <xdr:row>76</xdr:row>
      <xdr:rowOff>107598</xdr:rowOff>
    </xdr:from>
    <xdr:to>
      <xdr:col>26</xdr:col>
      <xdr:colOff>534276</xdr:colOff>
      <xdr:row>144</xdr:row>
      <xdr:rowOff>162348</xdr:rowOff>
    </xdr:to>
    <xdr:sp macro="" textlink="">
      <xdr:nvSpPr>
        <xdr:cNvPr id="2672" name="Rectangle 105">
          <a:extLst>
            <a:ext uri="{FF2B5EF4-FFF2-40B4-BE49-F238E27FC236}">
              <a16:creationId xmlns:a16="http://schemas.microsoft.com/office/drawing/2014/main" id="{1E33A6F6-1765-447F-A6B1-44CF2926033D}"/>
            </a:ext>
          </a:extLst>
        </xdr:cNvPr>
        <xdr:cNvSpPr/>
      </xdr:nvSpPr>
      <xdr:spPr>
        <a:xfrm>
          <a:off x="12192099" y="14086357"/>
          <a:ext cx="6104660" cy="12562060"/>
        </a:xfrm>
        <a:prstGeom prst="rect">
          <a:avLst/>
        </a:prstGeom>
        <a:solidFill>
          <a:schemeClr val="accent3">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Domestic</a:t>
          </a:r>
          <a:r>
            <a:rPr lang="en-GB" sz="1400" b="1" baseline="0">
              <a:solidFill>
                <a:schemeClr val="tx1"/>
              </a:solidFill>
            </a:rPr>
            <a:t> Flexibility </a:t>
          </a:r>
          <a:endParaRPr lang="en-GB" sz="1400" b="1">
            <a:solidFill>
              <a:schemeClr val="tx1"/>
            </a:solidFill>
          </a:endParaRPr>
        </a:p>
      </xdr:txBody>
    </xdr:sp>
    <xdr:clientData/>
  </xdr:twoCellAnchor>
  <xdr:twoCellAnchor>
    <xdr:from>
      <xdr:col>18</xdr:col>
      <xdr:colOff>150721</xdr:colOff>
      <xdr:row>78</xdr:row>
      <xdr:rowOff>17452</xdr:rowOff>
    </xdr:from>
    <xdr:to>
      <xdr:col>26</xdr:col>
      <xdr:colOff>295407</xdr:colOff>
      <xdr:row>84</xdr:row>
      <xdr:rowOff>4487</xdr:rowOff>
    </xdr:to>
    <xdr:sp macro="" textlink="">
      <xdr:nvSpPr>
        <xdr:cNvPr id="107" name="TextBox 106">
          <a:extLst>
            <a:ext uri="{FF2B5EF4-FFF2-40B4-BE49-F238E27FC236}">
              <a16:creationId xmlns:a16="http://schemas.microsoft.com/office/drawing/2014/main" id="{4FD4D2E8-7356-46DD-9517-A4D9070970F8}"/>
            </a:ext>
          </a:extLst>
        </xdr:cNvPr>
        <xdr:cNvSpPr txBox="1"/>
      </xdr:nvSpPr>
      <xdr:spPr>
        <a:xfrm>
          <a:off x="12299178" y="13602823"/>
          <a:ext cx="5544000" cy="10320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Aggregated domestic flexibility could enable additional capacity to connect by alleviating specific constraints on the local electricity network. Household EV ownership significantly increases the potential for domestic flexibility and is specifically modelled. Suppliers and EV charging optimisers are already delivering aggregated domestic flexibility to DNOs. </a:t>
          </a:r>
        </a:p>
      </xdr:txBody>
    </xdr:sp>
    <xdr:clientData/>
  </xdr:twoCellAnchor>
  <xdr:twoCellAnchor>
    <xdr:from>
      <xdr:col>18</xdr:col>
      <xdr:colOff>150721</xdr:colOff>
      <xdr:row>84</xdr:row>
      <xdr:rowOff>145429</xdr:rowOff>
    </xdr:from>
    <xdr:to>
      <xdr:col>26</xdr:col>
      <xdr:colOff>295407</xdr:colOff>
      <xdr:row>96</xdr:row>
      <xdr:rowOff>140854</xdr:rowOff>
    </xdr:to>
    <xdr:sp macro="" textlink="">
      <xdr:nvSpPr>
        <xdr:cNvPr id="108" name="TextBox 107">
          <a:extLst>
            <a:ext uri="{FF2B5EF4-FFF2-40B4-BE49-F238E27FC236}">
              <a16:creationId xmlns:a16="http://schemas.microsoft.com/office/drawing/2014/main" id="{000FAB56-CC4F-4229-A977-162067D783C8}"/>
            </a:ext>
          </a:extLst>
        </xdr:cNvPr>
        <xdr:cNvSpPr txBox="1"/>
      </xdr:nvSpPr>
      <xdr:spPr>
        <a:xfrm>
          <a:off x="12299178" y="14775829"/>
          <a:ext cx="5544000" cy="2085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r>
            <a:rPr lang="en-GB" sz="1100" i="1" baseline="0"/>
            <a:t>- Summarise the results of the domestic flexibility modelling</a:t>
          </a:r>
        </a:p>
        <a:p>
          <a:r>
            <a:rPr lang="en-GB" sz="1100" i="1" baseline="0"/>
            <a:t>- Qualify the results against the nature of the constraint on the network</a:t>
          </a:r>
        </a:p>
        <a:p>
          <a:r>
            <a:rPr lang="en-GB" sz="1100" i="1" baseline="0"/>
            <a:t>- Conclude whether a domestic flexibility scheme could have material impact in enabling generation connections </a:t>
          </a:r>
          <a:r>
            <a:rPr lang="en-GB" sz="1100" b="1" i="1" baseline="0"/>
            <a:t>(Red, Amber, Green)</a:t>
          </a:r>
        </a:p>
        <a:p>
          <a:endParaRPr lang="en-GB" sz="1100" baseline="0"/>
        </a:p>
        <a:p>
          <a:endParaRPr lang="en-GB" sz="1100" baseline="0"/>
        </a:p>
        <a:p>
          <a:endParaRPr lang="en-GB" sz="1100" baseline="0"/>
        </a:p>
        <a:p>
          <a:endParaRPr lang="en-GB" sz="1100" baseline="0"/>
        </a:p>
        <a:p>
          <a:endParaRPr lang="en-GB" sz="1100" baseline="0"/>
        </a:p>
      </xdr:txBody>
    </xdr:sp>
    <xdr:clientData/>
  </xdr:twoCellAnchor>
  <xdr:twoCellAnchor>
    <xdr:from>
      <xdr:col>18</xdr:col>
      <xdr:colOff>150721</xdr:colOff>
      <xdr:row>97</xdr:row>
      <xdr:rowOff>107624</xdr:rowOff>
    </xdr:from>
    <xdr:to>
      <xdr:col>26</xdr:col>
      <xdr:colOff>295407</xdr:colOff>
      <xdr:row>108</xdr:row>
      <xdr:rowOff>3984</xdr:rowOff>
    </xdr:to>
    <xdr:sp macro="" textlink="">
      <xdr:nvSpPr>
        <xdr:cNvPr id="109" name="TextBox 108">
          <a:extLst>
            <a:ext uri="{FF2B5EF4-FFF2-40B4-BE49-F238E27FC236}">
              <a16:creationId xmlns:a16="http://schemas.microsoft.com/office/drawing/2014/main" id="{E1BD7392-A876-4FA4-8BBD-7F6BB2C7370D}"/>
            </a:ext>
          </a:extLst>
        </xdr:cNvPr>
        <xdr:cNvSpPr txBox="1"/>
      </xdr:nvSpPr>
      <xdr:spPr>
        <a:xfrm>
          <a:off x="12299178" y="17002253"/>
          <a:ext cx="5544000" cy="18122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 and Scalability</a:t>
          </a:r>
        </a:p>
        <a:p>
          <a:r>
            <a:rPr lang="en-GB" sz="1100" i="1" baseline="0"/>
            <a:t>- Summarise the learnings from desktop research and stakeholder engagement</a:t>
          </a:r>
        </a:p>
        <a:p>
          <a:r>
            <a:rPr lang="en-GB" sz="1100" i="1" baseline="0"/>
            <a:t>- Conclude whether a domestic flexibility scheme could be implemented in the assessment area, and what would be the mechanism for delivering it.</a:t>
          </a:r>
        </a:p>
        <a:p>
          <a:endParaRPr lang="en-GB" sz="1100" baseline="0"/>
        </a:p>
      </xdr:txBody>
    </xdr:sp>
    <xdr:clientData/>
  </xdr:twoCellAnchor>
  <xdr:twoCellAnchor>
    <xdr:from>
      <xdr:col>18</xdr:col>
      <xdr:colOff>150721</xdr:colOff>
      <xdr:row>108</xdr:row>
      <xdr:rowOff>144926</xdr:rowOff>
    </xdr:from>
    <xdr:to>
      <xdr:col>26</xdr:col>
      <xdr:colOff>295407</xdr:colOff>
      <xdr:row>120</xdr:row>
      <xdr:rowOff>57880</xdr:rowOff>
    </xdr:to>
    <xdr:sp macro="" textlink="">
      <xdr:nvSpPr>
        <xdr:cNvPr id="110" name="TextBox 109">
          <a:extLst>
            <a:ext uri="{FF2B5EF4-FFF2-40B4-BE49-F238E27FC236}">
              <a16:creationId xmlns:a16="http://schemas.microsoft.com/office/drawing/2014/main" id="{25929256-1913-424D-8BD2-74622957A27E}"/>
            </a:ext>
          </a:extLst>
        </xdr:cNvPr>
        <xdr:cNvSpPr txBox="1"/>
      </xdr:nvSpPr>
      <xdr:spPr>
        <a:xfrm>
          <a:off x="12299178" y="18955440"/>
          <a:ext cx="5544000" cy="2003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p>
        <a:p>
          <a:r>
            <a:rPr lang="en-GB" sz="1100" baseline="0"/>
            <a:t>- </a:t>
          </a:r>
          <a:r>
            <a:rPr lang="en-GB" sz="1100" i="1" baseline="0">
              <a:solidFill>
                <a:schemeClr val="dk1"/>
              </a:solidFill>
              <a:effectLst/>
              <a:latin typeface="+mn-lt"/>
              <a:ea typeface="+mn-ea"/>
              <a:cs typeface="+mn-cs"/>
            </a:rPr>
            <a:t>Summarise the learnings from desktop research, modelling and stakeholder engagement</a:t>
          </a:r>
          <a:endParaRPr lang="en-GB">
            <a:effectLst/>
          </a:endParaRPr>
        </a:p>
        <a:p>
          <a:r>
            <a:rPr lang="en-GB" sz="1100" i="1" baseline="0">
              <a:solidFill>
                <a:schemeClr val="dk1"/>
              </a:solidFill>
              <a:effectLst/>
              <a:latin typeface="+mn-lt"/>
              <a:ea typeface="+mn-ea"/>
              <a:cs typeface="+mn-cs"/>
            </a:rPr>
            <a:t>- Evaluate the potential cost of implementing a domestic flexibility scheme, and qualify this against the benefit delivered by connection of additional local generation.</a:t>
          </a:r>
          <a:endParaRPr lang="en-GB" sz="1100" baseline="0"/>
        </a:p>
        <a:p>
          <a:endParaRPr lang="en-GB" sz="1100" baseline="0"/>
        </a:p>
      </xdr:txBody>
    </xdr:sp>
    <xdr:clientData/>
  </xdr:twoCellAnchor>
  <xdr:twoCellAnchor>
    <xdr:from>
      <xdr:col>18</xdr:col>
      <xdr:colOff>150721</xdr:colOff>
      <xdr:row>121</xdr:row>
      <xdr:rowOff>24650</xdr:rowOff>
    </xdr:from>
    <xdr:to>
      <xdr:col>26</xdr:col>
      <xdr:colOff>295407</xdr:colOff>
      <xdr:row>128</xdr:row>
      <xdr:rowOff>59697</xdr:rowOff>
    </xdr:to>
    <xdr:sp macro="" textlink="">
      <xdr:nvSpPr>
        <xdr:cNvPr id="111" name="TextBox 110">
          <a:extLst>
            <a:ext uri="{FF2B5EF4-FFF2-40B4-BE49-F238E27FC236}">
              <a16:creationId xmlns:a16="http://schemas.microsoft.com/office/drawing/2014/main" id="{5E0FE5A5-8EBA-41C4-830B-F0911A92B8FB}"/>
            </a:ext>
          </a:extLst>
        </xdr:cNvPr>
        <xdr:cNvSpPr txBox="1"/>
      </xdr:nvSpPr>
      <xdr:spPr>
        <a:xfrm>
          <a:off x="12299178" y="21099393"/>
          <a:ext cx="5544000" cy="125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a:t>
          </a:r>
          <a:endParaRPr lang="en-GB">
            <a:effectLst/>
          </a:endParaRPr>
        </a:p>
        <a:p>
          <a:r>
            <a:rPr lang="en-GB" sz="1100" i="1" baseline="0">
              <a:solidFill>
                <a:schemeClr val="dk1"/>
              </a:solidFill>
              <a:effectLst/>
              <a:latin typeface="+mn-lt"/>
              <a:ea typeface="+mn-ea"/>
              <a:cs typeface="+mn-cs"/>
            </a:rPr>
            <a:t>- Conclude whether regulatory barriers would prevent the implementation of a domestic flexibility scheme</a:t>
          </a:r>
          <a:endParaRPr lang="en-GB" sz="1100" baseline="0"/>
        </a:p>
      </xdr:txBody>
    </xdr:sp>
    <xdr:clientData/>
  </xdr:twoCellAnchor>
  <xdr:twoCellAnchor>
    <xdr:from>
      <xdr:col>18</xdr:col>
      <xdr:colOff>150721</xdr:colOff>
      <xdr:row>129</xdr:row>
      <xdr:rowOff>26468</xdr:rowOff>
    </xdr:from>
    <xdr:to>
      <xdr:col>26</xdr:col>
      <xdr:colOff>295407</xdr:colOff>
      <xdr:row>134</xdr:row>
      <xdr:rowOff>108609</xdr:rowOff>
    </xdr:to>
    <xdr:sp macro="" textlink="">
      <xdr:nvSpPr>
        <xdr:cNvPr id="112" name="TextBox 111">
          <a:extLst>
            <a:ext uri="{FF2B5EF4-FFF2-40B4-BE49-F238E27FC236}">
              <a16:creationId xmlns:a16="http://schemas.microsoft.com/office/drawing/2014/main" id="{BB401DE0-21ED-4AF8-A1DB-761C2ECC56DB}"/>
            </a:ext>
          </a:extLst>
        </xdr:cNvPr>
        <xdr:cNvSpPr txBox="1"/>
      </xdr:nvSpPr>
      <xdr:spPr>
        <a:xfrm>
          <a:off x="12299178" y="22494582"/>
          <a:ext cx="5544000" cy="9529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r>
            <a:rPr lang="en-GB" sz="1100" i="1" baseline="0"/>
            <a:t>- Discuss the potential for unintended consequences of implementing a domestic flexibility scheme, and how these can be mitigated against.</a:t>
          </a:r>
        </a:p>
      </xdr:txBody>
    </xdr:sp>
    <xdr:clientData/>
  </xdr:twoCellAnchor>
  <xdr:twoCellAnchor>
    <xdr:from>
      <xdr:col>18</xdr:col>
      <xdr:colOff>150721</xdr:colOff>
      <xdr:row>135</xdr:row>
      <xdr:rowOff>75379</xdr:rowOff>
    </xdr:from>
    <xdr:to>
      <xdr:col>26</xdr:col>
      <xdr:colOff>295407</xdr:colOff>
      <xdr:row>139</xdr:row>
      <xdr:rowOff>81741</xdr:rowOff>
    </xdr:to>
    <xdr:sp macro="" textlink="">
      <xdr:nvSpPr>
        <xdr:cNvPr id="5" name="TextBox 112">
          <a:extLst>
            <a:ext uri="{FF2B5EF4-FFF2-40B4-BE49-F238E27FC236}">
              <a16:creationId xmlns:a16="http://schemas.microsoft.com/office/drawing/2014/main" id="{F6616687-9E09-433D-AA0A-BCABEB04EB22}"/>
            </a:ext>
          </a:extLst>
        </xdr:cNvPr>
        <xdr:cNvSpPr txBox="1"/>
      </xdr:nvSpPr>
      <xdr:spPr>
        <a:xfrm>
          <a:off x="12299178" y="23588522"/>
          <a:ext cx="5544000" cy="7030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r>
            <a:rPr lang="en-GB" sz="1100" i="1" baseline="0"/>
            <a:t>- Comment on the repeatability of this solution in other areas of the network.</a:t>
          </a:r>
        </a:p>
        <a:p>
          <a:endParaRPr lang="en-GB" sz="1100" baseline="0"/>
        </a:p>
        <a:p>
          <a:endParaRPr lang="en-GB" sz="1100" baseline="0"/>
        </a:p>
      </xdr:txBody>
    </xdr:sp>
    <xdr:clientData/>
  </xdr:twoCellAnchor>
  <xdr:twoCellAnchor>
    <xdr:from>
      <xdr:col>22</xdr:col>
      <xdr:colOff>274568</xdr:colOff>
      <xdr:row>90</xdr:row>
      <xdr:rowOff>83516</xdr:rowOff>
    </xdr:from>
    <xdr:to>
      <xdr:col>26</xdr:col>
      <xdr:colOff>180388</xdr:colOff>
      <xdr:row>93</xdr:row>
      <xdr:rowOff>21360</xdr:rowOff>
    </xdr:to>
    <xdr:sp macro="" textlink="">
      <xdr:nvSpPr>
        <xdr:cNvPr id="114" name="TextBox 113">
          <a:hlinkClick xmlns:r="http://schemas.openxmlformats.org/officeDocument/2006/relationships" r:id="rId3"/>
          <a:extLst>
            <a:ext uri="{FF2B5EF4-FFF2-40B4-BE49-F238E27FC236}">
              <a16:creationId xmlns:a16="http://schemas.microsoft.com/office/drawing/2014/main" id="{3DD9E59D-5B96-4722-A3B8-EEA8CD843D42}"/>
            </a:ext>
          </a:extLst>
        </xdr:cNvPr>
        <xdr:cNvSpPr txBox="1"/>
      </xdr:nvSpPr>
      <xdr:spPr>
        <a:xfrm>
          <a:off x="15122682" y="15758945"/>
          <a:ext cx="2605477" cy="460358"/>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1">
              <a:solidFill>
                <a:schemeClr val="bg1"/>
              </a:solidFill>
              <a:latin typeface="+mn-lt"/>
              <a:ea typeface="+mn-ea"/>
              <a:cs typeface="+mn-cs"/>
            </a:rPr>
            <a:t>LINK TO</a:t>
          </a:r>
          <a:r>
            <a:rPr lang="en-GB" sz="1100" b="1" baseline="0">
              <a:solidFill>
                <a:schemeClr val="bg1"/>
              </a:solidFill>
              <a:latin typeface="+mn-lt"/>
              <a:ea typeface="+mn-ea"/>
              <a:cs typeface="+mn-cs"/>
            </a:rPr>
            <a:t> NON-DAILY DEMAND</a:t>
          </a:r>
          <a:r>
            <a:rPr lang="en-GB" sz="1100" b="1">
              <a:solidFill>
                <a:schemeClr val="bg1"/>
              </a:solidFill>
              <a:latin typeface="+mn-lt"/>
              <a:ea typeface="+mn-ea"/>
              <a:cs typeface="+mn-cs"/>
            </a:rPr>
            <a:t> IMPACT MODELLING</a:t>
          </a:r>
        </a:p>
        <a:p>
          <a:pPr marL="0" indent="0" algn="l"/>
          <a:endParaRPr lang="en-GB" sz="1100" b="1">
            <a:solidFill>
              <a:schemeClr val="bg1"/>
            </a:solidFill>
            <a:latin typeface="+mn-lt"/>
            <a:ea typeface="+mn-ea"/>
            <a:cs typeface="+mn-cs"/>
          </a:endParaRPr>
        </a:p>
      </xdr:txBody>
    </xdr:sp>
    <xdr:clientData/>
  </xdr:twoCellAnchor>
  <xdr:twoCellAnchor>
    <xdr:from>
      <xdr:col>18</xdr:col>
      <xdr:colOff>157543</xdr:colOff>
      <xdr:row>95</xdr:row>
      <xdr:rowOff>50442</xdr:rowOff>
    </xdr:from>
    <xdr:to>
      <xdr:col>19</xdr:col>
      <xdr:colOff>346629</xdr:colOff>
      <xdr:row>96</xdr:row>
      <xdr:rowOff>146271</xdr:rowOff>
    </xdr:to>
    <xdr:sp macro="" textlink="">
      <xdr:nvSpPr>
        <xdr:cNvPr id="118" name="TextBox 117">
          <a:extLst>
            <a:ext uri="{FF2B5EF4-FFF2-40B4-BE49-F238E27FC236}">
              <a16:creationId xmlns:a16="http://schemas.microsoft.com/office/drawing/2014/main" id="{724EBE95-F99A-46BB-9780-5B59F723AAE5}"/>
            </a:ext>
          </a:extLst>
        </xdr:cNvPr>
        <xdr:cNvSpPr txBox="1"/>
      </xdr:nvSpPr>
      <xdr:spPr>
        <a:xfrm>
          <a:off x="12501943" y="17243067"/>
          <a:ext cx="874886" cy="276804"/>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18</xdr:col>
      <xdr:colOff>157543</xdr:colOff>
      <xdr:row>106</xdr:row>
      <xdr:rowOff>75926</xdr:rowOff>
    </xdr:from>
    <xdr:to>
      <xdr:col>19</xdr:col>
      <xdr:colOff>346629</xdr:colOff>
      <xdr:row>107</xdr:row>
      <xdr:rowOff>178558</xdr:rowOff>
    </xdr:to>
    <xdr:sp macro="" textlink="">
      <xdr:nvSpPr>
        <xdr:cNvPr id="119" name="TextBox 118">
          <a:extLst>
            <a:ext uri="{FF2B5EF4-FFF2-40B4-BE49-F238E27FC236}">
              <a16:creationId xmlns:a16="http://schemas.microsoft.com/office/drawing/2014/main" id="{A491117B-5C21-4403-B2CC-E9F536E1BAE9}"/>
            </a:ext>
          </a:extLst>
        </xdr:cNvPr>
        <xdr:cNvSpPr txBox="1"/>
      </xdr:nvSpPr>
      <xdr:spPr>
        <a:xfrm>
          <a:off x="12501943" y="19259276"/>
          <a:ext cx="874886" cy="28360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18</xdr:col>
      <xdr:colOff>157543</xdr:colOff>
      <xdr:row>118</xdr:row>
      <xdr:rowOff>135471</xdr:rowOff>
    </xdr:from>
    <xdr:to>
      <xdr:col>19</xdr:col>
      <xdr:colOff>346629</xdr:colOff>
      <xdr:row>120</xdr:row>
      <xdr:rowOff>57129</xdr:rowOff>
    </xdr:to>
    <xdr:sp macro="" textlink="">
      <xdr:nvSpPr>
        <xdr:cNvPr id="121" name="TextBox 120">
          <a:extLst>
            <a:ext uri="{FF2B5EF4-FFF2-40B4-BE49-F238E27FC236}">
              <a16:creationId xmlns:a16="http://schemas.microsoft.com/office/drawing/2014/main" id="{55523ABF-BDF5-47B6-BD79-B6DAAE655790}"/>
            </a:ext>
          </a:extLst>
        </xdr:cNvPr>
        <xdr:cNvSpPr txBox="1"/>
      </xdr:nvSpPr>
      <xdr:spPr>
        <a:xfrm>
          <a:off x="12501943" y="21490521"/>
          <a:ext cx="874886" cy="283608"/>
        </a:xfrm>
        <a:prstGeom prst="rect">
          <a:avLst/>
        </a:prstGeom>
        <a:solidFill>
          <a:srgbClr val="FF5F1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19</xdr:col>
      <xdr:colOff>577798</xdr:colOff>
      <xdr:row>145</xdr:row>
      <xdr:rowOff>64874</xdr:rowOff>
    </xdr:from>
    <xdr:to>
      <xdr:col>23</xdr:col>
      <xdr:colOff>77725</xdr:colOff>
      <xdr:row>153</xdr:row>
      <xdr:rowOff>98105</xdr:rowOff>
    </xdr:to>
    <xdr:sp macro="" textlink="">
      <xdr:nvSpPr>
        <xdr:cNvPr id="1240" name="TextBox 125">
          <a:extLst>
            <a:ext uri="{FF2B5EF4-FFF2-40B4-BE49-F238E27FC236}">
              <a16:creationId xmlns:a16="http://schemas.microsoft.com/office/drawing/2014/main" id="{26A3D914-A308-487B-AE4A-83E3185C8E8B}"/>
            </a:ext>
          </a:extLst>
        </xdr:cNvPr>
        <xdr:cNvSpPr txBox="1"/>
      </xdr:nvSpPr>
      <xdr:spPr>
        <a:xfrm>
          <a:off x="13213143" y="26180692"/>
          <a:ext cx="2160000" cy="1474104"/>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Could domestic demand flexibility at certain points of the network enable additional generation to connect?</a:t>
          </a:r>
        </a:p>
      </xdr:txBody>
    </xdr:sp>
    <xdr:clientData/>
  </xdr:twoCellAnchor>
  <xdr:twoCellAnchor>
    <xdr:from>
      <xdr:col>19</xdr:col>
      <xdr:colOff>577798</xdr:colOff>
      <xdr:row>154</xdr:row>
      <xdr:rowOff>11578</xdr:rowOff>
    </xdr:from>
    <xdr:to>
      <xdr:col>23</xdr:col>
      <xdr:colOff>77725</xdr:colOff>
      <xdr:row>155</xdr:row>
      <xdr:rowOff>165087</xdr:rowOff>
    </xdr:to>
    <xdr:sp macro="" textlink="">
      <xdr:nvSpPr>
        <xdr:cNvPr id="1221" name="TextBox 130">
          <a:extLst>
            <a:ext uri="{FF2B5EF4-FFF2-40B4-BE49-F238E27FC236}">
              <a16:creationId xmlns:a16="http://schemas.microsoft.com/office/drawing/2014/main" id="{496CD3DB-08A1-419B-94D1-24B7D783C138}"/>
            </a:ext>
          </a:extLst>
        </xdr:cNvPr>
        <xdr:cNvSpPr txBox="1"/>
      </xdr:nvSpPr>
      <xdr:spPr>
        <a:xfrm>
          <a:off x="13213143" y="27748378"/>
          <a:ext cx="2160000" cy="333618"/>
        </a:xfrm>
        <a:prstGeom prst="rect">
          <a:avLst/>
        </a:prstGeom>
        <a:solidFill>
          <a:srgbClr val="FFC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35</xdr:col>
      <xdr:colOff>14156</xdr:colOff>
      <xdr:row>144</xdr:row>
      <xdr:rowOff>91759</xdr:rowOff>
    </xdr:from>
    <xdr:to>
      <xdr:col>38</xdr:col>
      <xdr:colOff>179101</xdr:colOff>
      <xdr:row>152</xdr:row>
      <xdr:rowOff>124991</xdr:rowOff>
    </xdr:to>
    <xdr:sp macro="" textlink="">
      <xdr:nvSpPr>
        <xdr:cNvPr id="1239" name="TextBox 131">
          <a:extLst>
            <a:ext uri="{FF2B5EF4-FFF2-40B4-BE49-F238E27FC236}">
              <a16:creationId xmlns:a16="http://schemas.microsoft.com/office/drawing/2014/main" id="{2FE5DF7A-3FA1-41FA-9DA0-C1A68AD5FEF6}"/>
            </a:ext>
          </a:extLst>
        </xdr:cNvPr>
        <xdr:cNvSpPr txBox="1"/>
      </xdr:nvSpPr>
      <xdr:spPr>
        <a:xfrm>
          <a:off x="23289792" y="26027468"/>
          <a:ext cx="2160000" cy="1474105"/>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400" b="1" baseline="0">
              <a:solidFill>
                <a:schemeClr val="bg1"/>
              </a:solidFill>
              <a:latin typeface="+mn-lt"/>
              <a:ea typeface="+mn-ea"/>
              <a:cs typeface="+mn-cs"/>
            </a:rPr>
            <a:t>Could new &amp; flexible large-scale demand  at certain points of the network enable additional generation to connect?</a:t>
          </a:r>
        </a:p>
      </xdr:txBody>
    </xdr:sp>
    <xdr:clientData/>
  </xdr:twoCellAnchor>
  <xdr:twoCellAnchor>
    <xdr:from>
      <xdr:col>15</xdr:col>
      <xdr:colOff>263192</xdr:colOff>
      <xdr:row>59</xdr:row>
      <xdr:rowOff>138371</xdr:rowOff>
    </xdr:from>
    <xdr:to>
      <xdr:col>36</xdr:col>
      <xdr:colOff>423898</xdr:colOff>
      <xdr:row>76</xdr:row>
      <xdr:rowOff>109912</xdr:rowOff>
    </xdr:to>
    <xdr:cxnSp macro="">
      <xdr:nvCxnSpPr>
        <xdr:cNvPr id="141" name="Connector: Elbow 140">
          <a:extLst>
            <a:ext uri="{FF2B5EF4-FFF2-40B4-BE49-F238E27FC236}">
              <a16:creationId xmlns:a16="http://schemas.microsoft.com/office/drawing/2014/main" id="{69805713-F951-4760-BD3D-72C34835F128}"/>
            </a:ext>
          </a:extLst>
        </xdr:cNvPr>
        <xdr:cNvCxnSpPr>
          <a:cxnSpLocks/>
          <a:stCxn id="47" idx="1"/>
          <a:endCxn id="1096" idx="0"/>
        </xdr:cNvCxnSpPr>
      </xdr:nvCxnSpPr>
      <xdr:spPr>
        <a:xfrm rot="16200000" flipH="1">
          <a:off x="15961456" y="4702379"/>
          <a:ext cx="2915632" cy="14223070"/>
        </a:xfrm>
        <a:prstGeom prst="bentConnector3">
          <a:avLst>
            <a:gd name="adj1" fmla="val 79937"/>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35</xdr:col>
      <xdr:colOff>14156</xdr:colOff>
      <xdr:row>153</xdr:row>
      <xdr:rowOff>27466</xdr:rowOff>
    </xdr:from>
    <xdr:to>
      <xdr:col>38</xdr:col>
      <xdr:colOff>179101</xdr:colOff>
      <xdr:row>154</xdr:row>
      <xdr:rowOff>149755</xdr:rowOff>
    </xdr:to>
    <xdr:sp macro="" textlink="">
      <xdr:nvSpPr>
        <xdr:cNvPr id="1220" name="TextBox 204">
          <a:extLst>
            <a:ext uri="{FF2B5EF4-FFF2-40B4-BE49-F238E27FC236}">
              <a16:creationId xmlns:a16="http://schemas.microsoft.com/office/drawing/2014/main" id="{12790575-1E81-4660-95C9-FAE8630634F9}"/>
            </a:ext>
          </a:extLst>
        </xdr:cNvPr>
        <xdr:cNvSpPr txBox="1"/>
      </xdr:nvSpPr>
      <xdr:spPr>
        <a:xfrm>
          <a:off x="23289792" y="27584157"/>
          <a:ext cx="2160000" cy="302398"/>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51</xdr:col>
      <xdr:colOff>33486</xdr:colOff>
      <xdr:row>153</xdr:row>
      <xdr:rowOff>60375</xdr:rowOff>
    </xdr:from>
    <xdr:to>
      <xdr:col>54</xdr:col>
      <xdr:colOff>198431</xdr:colOff>
      <xdr:row>155</xdr:row>
      <xdr:rowOff>29953</xdr:rowOff>
    </xdr:to>
    <xdr:sp macro="" textlink="">
      <xdr:nvSpPr>
        <xdr:cNvPr id="1219" name="TextBox 206">
          <a:extLst>
            <a:ext uri="{FF2B5EF4-FFF2-40B4-BE49-F238E27FC236}">
              <a16:creationId xmlns:a16="http://schemas.microsoft.com/office/drawing/2014/main" id="{BE83D746-FA0E-484B-BB62-15FFF7F0095D}"/>
            </a:ext>
          </a:extLst>
        </xdr:cNvPr>
        <xdr:cNvSpPr txBox="1"/>
      </xdr:nvSpPr>
      <xdr:spPr>
        <a:xfrm>
          <a:off x="33949413" y="27617066"/>
          <a:ext cx="2160000" cy="329796"/>
        </a:xfrm>
        <a:prstGeom prst="rect">
          <a:avLst/>
        </a:prstGeom>
        <a:solidFill>
          <a:srgbClr val="FFC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48</xdr:col>
      <xdr:colOff>439391</xdr:colOff>
      <xdr:row>87</xdr:row>
      <xdr:rowOff>1650</xdr:rowOff>
    </xdr:from>
    <xdr:to>
      <xdr:col>56</xdr:col>
      <xdr:colOff>584077</xdr:colOff>
      <xdr:row>96</xdr:row>
      <xdr:rowOff>178804</xdr:rowOff>
    </xdr:to>
    <xdr:sp macro="" textlink="">
      <xdr:nvSpPr>
        <xdr:cNvPr id="2237" name="TextBox 232">
          <a:extLst>
            <a:ext uri="{FF2B5EF4-FFF2-40B4-BE49-F238E27FC236}">
              <a16:creationId xmlns:a16="http://schemas.microsoft.com/office/drawing/2014/main" id="{00FF42BA-AB9E-4EB2-BCAF-802A7B59E11B}"/>
            </a:ext>
          </a:extLst>
        </xdr:cNvPr>
        <xdr:cNvSpPr txBox="1"/>
      </xdr:nvSpPr>
      <xdr:spPr>
        <a:xfrm>
          <a:off x="32360264" y="15671141"/>
          <a:ext cx="5464831" cy="17981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r>
            <a:rPr lang="en-GB" sz="1100" i="1" baseline="0"/>
            <a:t>- Summarise learnings from desktop research and stakeholder engagement.</a:t>
          </a:r>
        </a:p>
        <a:p>
          <a:r>
            <a:rPr lang="en-GB" sz="1100" baseline="0"/>
            <a:t>- </a:t>
          </a:r>
          <a:r>
            <a:rPr lang="en-GB" sz="1100" i="1" baseline="0"/>
            <a:t>Summarise historic curtailment data.</a:t>
          </a:r>
        </a:p>
        <a:p>
          <a:r>
            <a:rPr lang="en-GB" sz="1100" i="1" baseline="0"/>
            <a:t>- Quantify potential impact of demand turn-up, generation turn-down, and use of energy storage solutions to enable constraint management.</a:t>
          </a:r>
        </a:p>
      </xdr:txBody>
    </xdr:sp>
    <xdr:clientData/>
  </xdr:twoCellAnchor>
  <xdr:twoCellAnchor>
    <xdr:from>
      <xdr:col>48</xdr:col>
      <xdr:colOff>439391</xdr:colOff>
      <xdr:row>98</xdr:row>
      <xdr:rowOff>28871</xdr:rowOff>
    </xdr:from>
    <xdr:to>
      <xdr:col>56</xdr:col>
      <xdr:colOff>584077</xdr:colOff>
      <xdr:row>107</xdr:row>
      <xdr:rowOff>130447</xdr:rowOff>
    </xdr:to>
    <xdr:sp macro="" textlink="">
      <xdr:nvSpPr>
        <xdr:cNvPr id="2648" name="TextBox 245">
          <a:extLst>
            <a:ext uri="{FF2B5EF4-FFF2-40B4-BE49-F238E27FC236}">
              <a16:creationId xmlns:a16="http://schemas.microsoft.com/office/drawing/2014/main" id="{E43F4C5A-D81A-4DD8-AA3D-9A8587369168}"/>
            </a:ext>
          </a:extLst>
        </xdr:cNvPr>
        <xdr:cNvSpPr txBox="1"/>
      </xdr:nvSpPr>
      <xdr:spPr>
        <a:xfrm>
          <a:off x="32360264" y="17679562"/>
          <a:ext cx="5464831" cy="1722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 and scalability</a:t>
          </a:r>
          <a:endParaRPr lang="en-GB" sz="1100" b="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chemeClr val="dk1"/>
              </a:solidFill>
              <a:effectLst/>
              <a:latin typeface="+mn-lt"/>
              <a:ea typeface="+mn-ea"/>
              <a:cs typeface="+mn-cs"/>
            </a:rPr>
            <a:t>- Conclude whether a CMZ could be implemented in the assessment area, and what the mechanism would be for delivering it.</a:t>
          </a: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baseline="0"/>
        </a:p>
      </xdr:txBody>
    </xdr:sp>
    <xdr:clientData/>
  </xdr:twoCellAnchor>
  <xdr:twoCellAnchor>
    <xdr:from>
      <xdr:col>48</xdr:col>
      <xdr:colOff>439391</xdr:colOff>
      <xdr:row>108</xdr:row>
      <xdr:rowOff>160623</xdr:rowOff>
    </xdr:from>
    <xdr:to>
      <xdr:col>56</xdr:col>
      <xdr:colOff>584077</xdr:colOff>
      <xdr:row>119</xdr:row>
      <xdr:rowOff>47942</xdr:rowOff>
    </xdr:to>
    <xdr:sp macro="" textlink="">
      <xdr:nvSpPr>
        <xdr:cNvPr id="247" name="TextBox 246">
          <a:extLst>
            <a:ext uri="{FF2B5EF4-FFF2-40B4-BE49-F238E27FC236}">
              <a16:creationId xmlns:a16="http://schemas.microsoft.com/office/drawing/2014/main" id="{C84D3EF8-EC28-4846-8F98-0CC9D217A505}"/>
            </a:ext>
          </a:extLst>
        </xdr:cNvPr>
        <xdr:cNvSpPr txBox="1"/>
      </xdr:nvSpPr>
      <xdr:spPr>
        <a:xfrm>
          <a:off x="32360264" y="19612405"/>
          <a:ext cx="5464831" cy="1868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 and modelling</a:t>
          </a:r>
          <a:endParaRPr lang="en-GB">
            <a:effectLst/>
          </a:endParaRPr>
        </a:p>
        <a:p>
          <a:endParaRPr lang="en-GB" sz="1100" baseline="0"/>
        </a:p>
      </xdr:txBody>
    </xdr:sp>
    <xdr:clientData/>
  </xdr:twoCellAnchor>
  <xdr:twoCellAnchor>
    <xdr:from>
      <xdr:col>48</xdr:col>
      <xdr:colOff>439391</xdr:colOff>
      <xdr:row>120</xdr:row>
      <xdr:rowOff>78118</xdr:rowOff>
    </xdr:from>
    <xdr:to>
      <xdr:col>56</xdr:col>
      <xdr:colOff>584077</xdr:colOff>
      <xdr:row>126</xdr:row>
      <xdr:rowOff>101856</xdr:rowOff>
    </xdr:to>
    <xdr:sp macro="" textlink="">
      <xdr:nvSpPr>
        <xdr:cNvPr id="1119" name="TextBox 247">
          <a:extLst>
            <a:ext uri="{FF2B5EF4-FFF2-40B4-BE49-F238E27FC236}">
              <a16:creationId xmlns:a16="http://schemas.microsoft.com/office/drawing/2014/main" id="{403F8C59-E31B-4414-B6D1-8B91BA475B9C}"/>
            </a:ext>
          </a:extLst>
        </xdr:cNvPr>
        <xdr:cNvSpPr txBox="1"/>
      </xdr:nvSpPr>
      <xdr:spPr>
        <a:xfrm>
          <a:off x="32360264" y="21691209"/>
          <a:ext cx="5464831" cy="11043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a:t>
          </a:r>
          <a:endParaRPr lang="en-GB">
            <a:effectLst/>
          </a:endParaRPr>
        </a:p>
        <a:p>
          <a:endParaRPr lang="en-GB" sz="1100" baseline="0"/>
        </a:p>
      </xdr:txBody>
    </xdr:sp>
    <xdr:clientData/>
  </xdr:twoCellAnchor>
  <xdr:twoCellAnchor>
    <xdr:from>
      <xdr:col>48</xdr:col>
      <xdr:colOff>439391</xdr:colOff>
      <xdr:row>133</xdr:row>
      <xdr:rowOff>162801</xdr:rowOff>
    </xdr:from>
    <xdr:to>
      <xdr:col>56</xdr:col>
      <xdr:colOff>584077</xdr:colOff>
      <xdr:row>138</xdr:row>
      <xdr:rowOff>43849</xdr:rowOff>
    </xdr:to>
    <xdr:sp macro="" textlink="">
      <xdr:nvSpPr>
        <xdr:cNvPr id="1099" name="TextBox 248">
          <a:extLst>
            <a:ext uri="{FF2B5EF4-FFF2-40B4-BE49-F238E27FC236}">
              <a16:creationId xmlns:a16="http://schemas.microsoft.com/office/drawing/2014/main" id="{3AE61D29-01B8-4006-9A98-85F865110B44}"/>
            </a:ext>
          </a:extLst>
        </xdr:cNvPr>
        <xdr:cNvSpPr txBox="1"/>
      </xdr:nvSpPr>
      <xdr:spPr>
        <a:xfrm>
          <a:off x="32360264" y="24117310"/>
          <a:ext cx="5464831" cy="7815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Replicability</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a:t>
          </a:r>
          <a:r>
            <a:rPr lang="en-GB" sz="1100" i="1" baseline="0">
              <a:solidFill>
                <a:schemeClr val="dk1"/>
              </a:solidFill>
              <a:effectLst/>
              <a:latin typeface="+mn-lt"/>
              <a:ea typeface="+mn-ea"/>
              <a:cs typeface="+mn-cs"/>
            </a:rPr>
            <a:t> Comment on the repeatability of this solution in other areas of the network.</a:t>
          </a:r>
          <a:endParaRPr lang="en-GB">
            <a:effectLst/>
          </a:endParaRPr>
        </a:p>
        <a:p>
          <a:endParaRPr lang="en-GB" sz="1100" b="1" baseline="0"/>
        </a:p>
      </xdr:txBody>
    </xdr:sp>
    <xdr:clientData/>
  </xdr:twoCellAnchor>
  <xdr:twoCellAnchor>
    <xdr:from>
      <xdr:col>6</xdr:col>
      <xdr:colOff>540910</xdr:colOff>
      <xdr:row>33</xdr:row>
      <xdr:rowOff>102053</xdr:rowOff>
    </xdr:from>
    <xdr:to>
      <xdr:col>9</xdr:col>
      <xdr:colOff>165490</xdr:colOff>
      <xdr:row>38</xdr:row>
      <xdr:rowOff>40829</xdr:rowOff>
    </xdr:to>
    <xdr:sp macro="" textlink="">
      <xdr:nvSpPr>
        <xdr:cNvPr id="38" name="TextBox 37">
          <a:extLst>
            <a:ext uri="{FF2B5EF4-FFF2-40B4-BE49-F238E27FC236}">
              <a16:creationId xmlns:a16="http://schemas.microsoft.com/office/drawing/2014/main" id="{05FBE648-2E66-4F98-A8A6-DB4C0984750F}"/>
            </a:ext>
          </a:extLst>
        </xdr:cNvPr>
        <xdr:cNvSpPr txBox="1"/>
      </xdr:nvSpPr>
      <xdr:spPr>
        <a:xfrm>
          <a:off x="4655710" y="6074228"/>
          <a:ext cx="1681980" cy="84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Is a</a:t>
          </a:r>
          <a:r>
            <a:rPr lang="en-GB" sz="1100" b="0" baseline="0"/>
            <a:t> large generator connected which does not export often?</a:t>
          </a:r>
          <a:endParaRPr lang="en-GB" sz="1100" b="0"/>
        </a:p>
      </xdr:txBody>
    </xdr:sp>
    <xdr:clientData/>
  </xdr:twoCellAnchor>
  <xdr:twoCellAnchor>
    <xdr:from>
      <xdr:col>2</xdr:col>
      <xdr:colOff>186627</xdr:colOff>
      <xdr:row>38</xdr:row>
      <xdr:rowOff>23612</xdr:rowOff>
    </xdr:from>
    <xdr:to>
      <xdr:col>4</xdr:col>
      <xdr:colOff>520867</xdr:colOff>
      <xdr:row>42</xdr:row>
      <xdr:rowOff>105499</xdr:rowOff>
    </xdr:to>
    <xdr:sp macro="" textlink="">
      <xdr:nvSpPr>
        <xdr:cNvPr id="39" name="TextBox 38">
          <a:extLst>
            <a:ext uri="{FF2B5EF4-FFF2-40B4-BE49-F238E27FC236}">
              <a16:creationId xmlns:a16="http://schemas.microsoft.com/office/drawing/2014/main" id="{27F1273E-526E-4B3C-93D2-5276959C90A0}"/>
            </a:ext>
          </a:extLst>
        </xdr:cNvPr>
        <xdr:cNvSpPr txBox="1"/>
      </xdr:nvSpPr>
      <xdr:spPr>
        <a:xfrm>
          <a:off x="1558227" y="6900662"/>
          <a:ext cx="1705840" cy="80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100" b="0">
              <a:solidFill>
                <a:schemeClr val="dk1"/>
              </a:solidFill>
              <a:latin typeface="+mn-lt"/>
              <a:ea typeface="+mn-ea"/>
              <a:cs typeface="+mn-cs"/>
            </a:rPr>
            <a:t>Is there an existing constraint management zone, or active network management system?</a:t>
          </a:r>
        </a:p>
      </xdr:txBody>
    </xdr:sp>
    <xdr:clientData/>
  </xdr:twoCellAnchor>
  <xdr:twoCellAnchor>
    <xdr:from>
      <xdr:col>14</xdr:col>
      <xdr:colOff>204893</xdr:colOff>
      <xdr:row>58</xdr:row>
      <xdr:rowOff>14032</xdr:rowOff>
    </xdr:from>
    <xdr:to>
      <xdr:col>16</xdr:col>
      <xdr:colOff>321491</xdr:colOff>
      <xdr:row>59</xdr:row>
      <xdr:rowOff>138371</xdr:rowOff>
    </xdr:to>
    <xdr:sp macro="" textlink="">
      <xdr:nvSpPr>
        <xdr:cNvPr id="47" name="Right Brace 46">
          <a:extLst>
            <a:ext uri="{FF2B5EF4-FFF2-40B4-BE49-F238E27FC236}">
              <a16:creationId xmlns:a16="http://schemas.microsoft.com/office/drawing/2014/main" id="{8520F411-A965-19EA-07F7-44561F25F500}"/>
            </a:ext>
          </a:extLst>
        </xdr:cNvPr>
        <xdr:cNvSpPr/>
      </xdr:nvSpPr>
      <xdr:spPr>
        <a:xfrm rot="5400000">
          <a:off x="18397582" y="3523103"/>
          <a:ext cx="307219" cy="1335798"/>
        </a:xfrm>
        <a:prstGeom prst="rightBrace">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xdr:col>
      <xdr:colOff>49213</xdr:colOff>
      <xdr:row>47</xdr:row>
      <xdr:rowOff>106382</xdr:rowOff>
    </xdr:from>
    <xdr:to>
      <xdr:col>6</xdr:col>
      <xdr:colOff>423408</xdr:colOff>
      <xdr:row>58</xdr:row>
      <xdr:rowOff>74950</xdr:rowOff>
    </xdr:to>
    <xdr:sp macro="" textlink="">
      <xdr:nvSpPr>
        <xdr:cNvPr id="48" name="TextBox 47">
          <a:extLst>
            <a:ext uri="{FF2B5EF4-FFF2-40B4-BE49-F238E27FC236}">
              <a16:creationId xmlns:a16="http://schemas.microsoft.com/office/drawing/2014/main" id="{3DDDE296-5123-4547-AA92-BB3D793C6DE6}"/>
            </a:ext>
          </a:extLst>
        </xdr:cNvPr>
        <xdr:cNvSpPr txBox="1"/>
      </xdr:nvSpPr>
      <xdr:spPr>
        <a:xfrm>
          <a:off x="1398328" y="8325989"/>
          <a:ext cx="3072424" cy="18923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Define an options shortlist:</a:t>
          </a:r>
          <a:endParaRPr lang="en-GB" sz="1100" i="1" baseline="0"/>
        </a:p>
        <a:p>
          <a:r>
            <a:rPr lang="en-GB" sz="1100" i="1" baseline="0"/>
            <a:t>This should include solutions at all scales and from both demand and generation sides, from aggregated small-scale flexibility to contractual arrangements with large generators. The detail of the counterfactual 'do-nothing' approach also needs to be considered.</a:t>
          </a:r>
        </a:p>
        <a:p>
          <a:endParaRPr lang="en-GB" sz="1100" i="1" baseline="0"/>
        </a:p>
      </xdr:txBody>
    </xdr:sp>
    <xdr:clientData/>
  </xdr:twoCellAnchor>
  <xdr:twoCellAnchor>
    <xdr:from>
      <xdr:col>18</xdr:col>
      <xdr:colOff>108843</xdr:colOff>
      <xdr:row>49</xdr:row>
      <xdr:rowOff>6585</xdr:rowOff>
    </xdr:from>
    <xdr:to>
      <xdr:col>20</xdr:col>
      <xdr:colOff>530813</xdr:colOff>
      <xdr:row>56</xdr:row>
      <xdr:rowOff>11206</xdr:rowOff>
    </xdr:to>
    <xdr:sp macro="" textlink="">
      <xdr:nvSpPr>
        <xdr:cNvPr id="49" name="TextBox 48">
          <a:extLst>
            <a:ext uri="{FF2B5EF4-FFF2-40B4-BE49-F238E27FC236}">
              <a16:creationId xmlns:a16="http://schemas.microsoft.com/office/drawing/2014/main" id="{37FDA872-373B-49B2-9920-FEF052C19381}"/>
            </a:ext>
          </a:extLst>
        </xdr:cNvPr>
        <xdr:cNvSpPr txBox="1"/>
      </xdr:nvSpPr>
      <xdr:spPr>
        <a:xfrm>
          <a:off x="12187112" y="8365839"/>
          <a:ext cx="1764000" cy="1198800"/>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3. Could a Constraint Management Zone (CMZ) enable additional generation to connect?</a:t>
          </a:r>
        </a:p>
      </xdr:txBody>
    </xdr:sp>
    <xdr:clientData/>
  </xdr:twoCellAnchor>
  <xdr:twoCellAnchor>
    <xdr:from>
      <xdr:col>15</xdr:col>
      <xdr:colOff>293257</xdr:colOff>
      <xdr:row>49</xdr:row>
      <xdr:rowOff>6585</xdr:rowOff>
    </xdr:from>
    <xdr:to>
      <xdr:col>18</xdr:col>
      <xdr:colOff>44212</xdr:colOff>
      <xdr:row>56</xdr:row>
      <xdr:rowOff>11373</xdr:rowOff>
    </xdr:to>
    <xdr:sp macro="" textlink="">
      <xdr:nvSpPr>
        <xdr:cNvPr id="52" name="TextBox 51">
          <a:extLst>
            <a:ext uri="{FF2B5EF4-FFF2-40B4-BE49-F238E27FC236}">
              <a16:creationId xmlns:a16="http://schemas.microsoft.com/office/drawing/2014/main" id="{45D48429-3F50-413C-887E-0107BAF58740}"/>
            </a:ext>
          </a:extLst>
        </xdr:cNvPr>
        <xdr:cNvSpPr txBox="1"/>
      </xdr:nvSpPr>
      <xdr:spPr>
        <a:xfrm>
          <a:off x="10358481" y="8365839"/>
          <a:ext cx="1764000" cy="1198967"/>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2. Could new &amp; flexible large-scale demand at certain points of the network enable additional generation to connect?</a:t>
          </a:r>
        </a:p>
      </xdr:txBody>
    </xdr:sp>
    <xdr:clientData/>
  </xdr:twoCellAnchor>
  <xdr:twoCellAnchor>
    <xdr:from>
      <xdr:col>20</xdr:col>
      <xdr:colOff>595444</xdr:colOff>
      <xdr:row>49</xdr:row>
      <xdr:rowOff>6585</xdr:rowOff>
    </xdr:from>
    <xdr:to>
      <xdr:col>23</xdr:col>
      <xdr:colOff>476250</xdr:colOff>
      <xdr:row>56</xdr:row>
      <xdr:rowOff>11206</xdr:rowOff>
    </xdr:to>
    <xdr:sp macro="" textlink="">
      <xdr:nvSpPr>
        <xdr:cNvPr id="53" name="TextBox 52">
          <a:extLst>
            <a:ext uri="{FF2B5EF4-FFF2-40B4-BE49-F238E27FC236}">
              <a16:creationId xmlns:a16="http://schemas.microsoft.com/office/drawing/2014/main" id="{D95FCC6B-0617-4044-B82A-CDC31F8E78ED}"/>
            </a:ext>
          </a:extLst>
        </xdr:cNvPr>
        <xdr:cNvSpPr txBox="1"/>
      </xdr:nvSpPr>
      <xdr:spPr>
        <a:xfrm>
          <a:off x="14311444" y="8874360"/>
          <a:ext cx="1938206" cy="1271446"/>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4. Could implementation or modification of an Active Network Management (ANM) system and connections agreements enable additional generation to connect?</a:t>
          </a:r>
        </a:p>
      </xdr:txBody>
    </xdr:sp>
    <xdr:clientData/>
  </xdr:twoCellAnchor>
  <xdr:twoCellAnchor>
    <xdr:from>
      <xdr:col>23</xdr:col>
      <xdr:colOff>552450</xdr:colOff>
      <xdr:row>49</xdr:row>
      <xdr:rowOff>6585</xdr:rowOff>
    </xdr:from>
    <xdr:to>
      <xdr:col>26</xdr:col>
      <xdr:colOff>161984</xdr:colOff>
      <xdr:row>56</xdr:row>
      <xdr:rowOff>11206</xdr:rowOff>
    </xdr:to>
    <xdr:sp macro="" textlink="">
      <xdr:nvSpPr>
        <xdr:cNvPr id="54" name="TextBox 53">
          <a:extLst>
            <a:ext uri="{FF2B5EF4-FFF2-40B4-BE49-F238E27FC236}">
              <a16:creationId xmlns:a16="http://schemas.microsoft.com/office/drawing/2014/main" id="{34088987-1509-4332-88D7-F70DC1864B3C}"/>
            </a:ext>
          </a:extLst>
        </xdr:cNvPr>
        <xdr:cNvSpPr txBox="1"/>
      </xdr:nvSpPr>
      <xdr:spPr>
        <a:xfrm>
          <a:off x="16325850" y="8874360"/>
          <a:ext cx="1666934" cy="1271446"/>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5. Could Secondary Trading enable additional generation to connect?</a:t>
          </a:r>
        </a:p>
      </xdr:txBody>
    </xdr:sp>
    <xdr:clientData/>
  </xdr:twoCellAnchor>
  <xdr:twoCellAnchor>
    <xdr:from>
      <xdr:col>26</xdr:col>
      <xdr:colOff>521937</xdr:colOff>
      <xdr:row>49</xdr:row>
      <xdr:rowOff>40704</xdr:rowOff>
    </xdr:from>
    <xdr:to>
      <xdr:col>29</xdr:col>
      <xdr:colOff>214463</xdr:colOff>
      <xdr:row>55</xdr:row>
      <xdr:rowOff>92182</xdr:rowOff>
    </xdr:to>
    <xdr:sp macro="" textlink="">
      <xdr:nvSpPr>
        <xdr:cNvPr id="71" name="TextBox 70">
          <a:extLst>
            <a:ext uri="{FF2B5EF4-FFF2-40B4-BE49-F238E27FC236}">
              <a16:creationId xmlns:a16="http://schemas.microsoft.com/office/drawing/2014/main" id="{88563A4F-B2FE-4CBB-A3A6-99F93D64CDD1}"/>
            </a:ext>
          </a:extLst>
        </xdr:cNvPr>
        <xdr:cNvSpPr txBox="1"/>
      </xdr:nvSpPr>
      <xdr:spPr>
        <a:xfrm>
          <a:off x="17968325" y="8399958"/>
          <a:ext cx="1705571" cy="1075060"/>
        </a:xfrm>
        <a:prstGeom prst="rect">
          <a:avLst/>
        </a:prstGeom>
        <a:solidFill>
          <a:srgbClr val="156082">
            <a:alpha val="36863"/>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E.g. Large-scale energy storage solution</a:t>
          </a:r>
        </a:p>
      </xdr:txBody>
    </xdr:sp>
    <xdr:clientData/>
  </xdr:twoCellAnchor>
  <xdr:twoCellAnchor>
    <xdr:from>
      <xdr:col>29</xdr:col>
      <xdr:colOff>408436</xdr:colOff>
      <xdr:row>49</xdr:row>
      <xdr:rowOff>40704</xdr:rowOff>
    </xdr:from>
    <xdr:to>
      <xdr:col>32</xdr:col>
      <xdr:colOff>45958</xdr:colOff>
      <xdr:row>55</xdr:row>
      <xdr:rowOff>92182</xdr:rowOff>
    </xdr:to>
    <xdr:sp macro="" textlink="">
      <xdr:nvSpPr>
        <xdr:cNvPr id="73" name="TextBox 72">
          <a:extLst>
            <a:ext uri="{FF2B5EF4-FFF2-40B4-BE49-F238E27FC236}">
              <a16:creationId xmlns:a16="http://schemas.microsoft.com/office/drawing/2014/main" id="{AC5E55C1-50DA-464B-97B9-B691572B7CB5}"/>
            </a:ext>
          </a:extLst>
        </xdr:cNvPr>
        <xdr:cNvSpPr txBox="1"/>
      </xdr:nvSpPr>
      <xdr:spPr>
        <a:xfrm>
          <a:off x="19867869" y="8399958"/>
          <a:ext cx="1650567" cy="1075060"/>
        </a:xfrm>
        <a:prstGeom prst="rect">
          <a:avLst/>
        </a:prstGeom>
        <a:solidFill>
          <a:srgbClr val="156082">
            <a:alpha val="36863"/>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baseline="0">
              <a:solidFill>
                <a:schemeClr val="bg1"/>
              </a:solidFill>
              <a:latin typeface="+mn-lt"/>
              <a:ea typeface="+mn-ea"/>
              <a:cs typeface="+mn-cs"/>
            </a:rPr>
            <a:t>DNO-specific options should be considered</a:t>
          </a:r>
        </a:p>
      </xdr:txBody>
    </xdr:sp>
    <xdr:clientData/>
  </xdr:twoCellAnchor>
  <xdr:twoCellAnchor>
    <xdr:from>
      <xdr:col>10</xdr:col>
      <xdr:colOff>57151</xdr:colOff>
      <xdr:row>49</xdr:row>
      <xdr:rowOff>21654</xdr:rowOff>
    </xdr:from>
    <xdr:to>
      <xdr:col>12</xdr:col>
      <xdr:colOff>361951</xdr:colOff>
      <xdr:row>55</xdr:row>
      <xdr:rowOff>64094</xdr:rowOff>
    </xdr:to>
    <xdr:sp macro="" textlink="">
      <xdr:nvSpPr>
        <xdr:cNvPr id="75" name="TextBox 74">
          <a:extLst>
            <a:ext uri="{FF2B5EF4-FFF2-40B4-BE49-F238E27FC236}">
              <a16:creationId xmlns:a16="http://schemas.microsoft.com/office/drawing/2014/main" id="{A773C312-025A-4B9D-AC38-6DA59BC7432F}"/>
            </a:ext>
          </a:extLst>
        </xdr:cNvPr>
        <xdr:cNvSpPr txBox="1"/>
      </xdr:nvSpPr>
      <xdr:spPr>
        <a:xfrm>
          <a:off x="6915151" y="8889429"/>
          <a:ext cx="1676400" cy="1128290"/>
        </a:xfrm>
        <a:prstGeom prst="rect">
          <a:avLst/>
        </a:prstGeom>
        <a:solidFill>
          <a:schemeClr val="accent3">
            <a:alpha val="43137"/>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baseline="0">
              <a:solidFill>
                <a:sysClr val="windowText" lastClr="000000"/>
              </a:solidFill>
              <a:latin typeface="+mn-lt"/>
              <a:ea typeface="+mn-ea"/>
              <a:cs typeface="+mn-cs"/>
            </a:rPr>
            <a:t>0. Counterfactual </a:t>
          </a:r>
        </a:p>
        <a:p>
          <a:pPr marL="0" indent="0" algn="l"/>
          <a:endParaRPr lang="en-GB" sz="1050" b="1" baseline="0">
            <a:solidFill>
              <a:sysClr val="windowText" lastClr="000000"/>
            </a:solidFill>
            <a:latin typeface="+mn-lt"/>
            <a:ea typeface="+mn-ea"/>
            <a:cs typeface="+mn-cs"/>
          </a:endParaRPr>
        </a:p>
        <a:p>
          <a:pPr marL="0" indent="0" algn="l"/>
          <a:r>
            <a:rPr lang="en-GB" sz="1050" b="1" baseline="0">
              <a:solidFill>
                <a:sysClr val="windowText" lastClr="000000"/>
              </a:solidFill>
              <a:latin typeface="+mn-lt"/>
              <a:ea typeface="+mn-ea"/>
              <a:cs typeface="+mn-cs"/>
            </a:rPr>
            <a:t>Wait for network reinforcement</a:t>
          </a:r>
        </a:p>
      </xdr:txBody>
    </xdr:sp>
    <xdr:clientData/>
  </xdr:twoCellAnchor>
  <xdr:twoCellAnchor>
    <xdr:from>
      <xdr:col>1</xdr:col>
      <xdr:colOff>659169</xdr:colOff>
      <xdr:row>45</xdr:row>
      <xdr:rowOff>104824</xdr:rowOff>
    </xdr:from>
    <xdr:to>
      <xdr:col>9</xdr:col>
      <xdr:colOff>90512</xdr:colOff>
      <xdr:row>47</xdr:row>
      <xdr:rowOff>37478</xdr:rowOff>
    </xdr:to>
    <xdr:sp macro="" textlink="">
      <xdr:nvSpPr>
        <xdr:cNvPr id="76" name="Right Brace 75">
          <a:extLst>
            <a:ext uri="{FF2B5EF4-FFF2-40B4-BE49-F238E27FC236}">
              <a16:creationId xmlns:a16="http://schemas.microsoft.com/office/drawing/2014/main" id="{C11469C9-2F93-456D-993E-6AAB9085EE69}"/>
            </a:ext>
          </a:extLst>
        </xdr:cNvPr>
        <xdr:cNvSpPr/>
      </xdr:nvSpPr>
      <xdr:spPr>
        <a:xfrm rot="5400000">
          <a:off x="3597625" y="5670665"/>
          <a:ext cx="280728" cy="4812380"/>
        </a:xfrm>
        <a:prstGeom prst="rightBrace">
          <a:avLst>
            <a:gd name="adj1" fmla="val 8333"/>
            <a:gd name="adj2" fmla="val 74826"/>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19</xdr:col>
      <xdr:colOff>295908</xdr:colOff>
      <xdr:row>57</xdr:row>
      <xdr:rowOff>149147</xdr:rowOff>
    </xdr:from>
    <xdr:to>
      <xdr:col>24</xdr:col>
      <xdr:colOff>522327</xdr:colOff>
      <xdr:row>59</xdr:row>
      <xdr:rowOff>137497</xdr:rowOff>
    </xdr:to>
    <xdr:sp macro="" textlink="">
      <xdr:nvSpPr>
        <xdr:cNvPr id="93" name="Right Brace 92">
          <a:extLst>
            <a:ext uri="{FF2B5EF4-FFF2-40B4-BE49-F238E27FC236}">
              <a16:creationId xmlns:a16="http://schemas.microsoft.com/office/drawing/2014/main" id="{0E1788C8-C1A1-4576-AF8A-A47ADB9328CB}"/>
            </a:ext>
          </a:extLst>
        </xdr:cNvPr>
        <xdr:cNvSpPr/>
      </xdr:nvSpPr>
      <xdr:spPr>
        <a:xfrm rot="5400000">
          <a:off x="22479076" y="2603979"/>
          <a:ext cx="360883" cy="3274419"/>
        </a:xfrm>
        <a:prstGeom prst="rightBrace">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201407</xdr:colOff>
      <xdr:row>59</xdr:row>
      <xdr:rowOff>130149</xdr:rowOff>
    </xdr:from>
    <xdr:to>
      <xdr:col>16</xdr:col>
      <xdr:colOff>597837</xdr:colOff>
      <xdr:row>61</xdr:row>
      <xdr:rowOff>96982</xdr:rowOff>
    </xdr:to>
    <xdr:sp macro="" textlink="">
      <xdr:nvSpPr>
        <xdr:cNvPr id="96" name="TextBox 95">
          <a:extLst>
            <a:ext uri="{FF2B5EF4-FFF2-40B4-BE49-F238E27FC236}">
              <a16:creationId xmlns:a16="http://schemas.microsoft.com/office/drawing/2014/main" id="{F26E9EBC-6773-4CE0-ABF1-A75D717687AE}"/>
            </a:ext>
          </a:extLst>
        </xdr:cNvPr>
        <xdr:cNvSpPr txBox="1"/>
      </xdr:nvSpPr>
      <xdr:spPr>
        <a:xfrm>
          <a:off x="9661709" y="7376338"/>
          <a:ext cx="1747902" cy="311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dk1"/>
              </a:solidFill>
              <a:effectLst/>
              <a:latin typeface="+mn-lt"/>
              <a:ea typeface="+mn-ea"/>
              <a:cs typeface="+mn-cs"/>
            </a:rPr>
            <a:t>Demand-side solutions</a:t>
          </a:r>
          <a:endParaRPr lang="en-GB" sz="1100" i="1"/>
        </a:p>
      </xdr:txBody>
    </xdr:sp>
    <xdr:clientData/>
  </xdr:twoCellAnchor>
  <xdr:twoCellAnchor>
    <xdr:from>
      <xdr:col>20</xdr:col>
      <xdr:colOff>415277</xdr:colOff>
      <xdr:row>59</xdr:row>
      <xdr:rowOff>128620</xdr:rowOff>
    </xdr:from>
    <xdr:to>
      <xdr:col>23</xdr:col>
      <xdr:colOff>570205</xdr:colOff>
      <xdr:row>62</xdr:row>
      <xdr:rowOff>58371</xdr:rowOff>
    </xdr:to>
    <xdr:sp macro="" textlink="">
      <xdr:nvSpPr>
        <xdr:cNvPr id="134" name="TextBox 133">
          <a:extLst>
            <a:ext uri="{FF2B5EF4-FFF2-40B4-BE49-F238E27FC236}">
              <a16:creationId xmlns:a16="http://schemas.microsoft.com/office/drawing/2014/main" id="{23605E74-F8C0-413C-90D8-60F39E523794}"/>
            </a:ext>
          </a:extLst>
        </xdr:cNvPr>
        <xdr:cNvSpPr txBox="1"/>
      </xdr:nvSpPr>
      <xdr:spPr>
        <a:xfrm>
          <a:off x="13929994" y="7374809"/>
          <a:ext cx="2182136" cy="4473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baseline="0">
              <a:solidFill>
                <a:schemeClr val="dk1"/>
              </a:solidFill>
              <a:effectLst/>
              <a:latin typeface="+mn-lt"/>
              <a:ea typeface="+mn-ea"/>
              <a:cs typeface="+mn-cs"/>
            </a:rPr>
            <a:t>Generator and connections management solutions</a:t>
          </a:r>
          <a:endParaRPr lang="en-GB" sz="1100" i="1"/>
        </a:p>
      </xdr:txBody>
    </xdr:sp>
    <xdr:clientData/>
  </xdr:twoCellAnchor>
  <xdr:twoCellAnchor>
    <xdr:from>
      <xdr:col>18</xdr:col>
      <xdr:colOff>490208</xdr:colOff>
      <xdr:row>114</xdr:row>
      <xdr:rowOff>152398</xdr:rowOff>
    </xdr:from>
    <xdr:to>
      <xdr:col>18</xdr:col>
      <xdr:colOff>490208</xdr:colOff>
      <xdr:row>117</xdr:row>
      <xdr:rowOff>119741</xdr:rowOff>
    </xdr:to>
    <xdr:cxnSp macro="">
      <xdr:nvCxnSpPr>
        <xdr:cNvPr id="34" name="Straight Arrow Connector 33">
          <a:extLst>
            <a:ext uri="{FF2B5EF4-FFF2-40B4-BE49-F238E27FC236}">
              <a16:creationId xmlns:a16="http://schemas.microsoft.com/office/drawing/2014/main" id="{05F0405B-C34F-4E8D-9E47-EED7611417D2}"/>
            </a:ext>
          </a:extLst>
        </xdr:cNvPr>
        <xdr:cNvCxnSpPr/>
      </xdr:nvCxnSpPr>
      <xdr:spPr>
        <a:xfrm>
          <a:off x="12638665" y="20007941"/>
          <a:ext cx="0" cy="4898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157543</xdr:colOff>
      <xdr:row>126</xdr:row>
      <xdr:rowOff>134593</xdr:rowOff>
    </xdr:from>
    <xdr:to>
      <xdr:col>19</xdr:col>
      <xdr:colOff>346629</xdr:colOff>
      <xdr:row>128</xdr:row>
      <xdr:rowOff>56250</xdr:rowOff>
    </xdr:to>
    <xdr:sp macro="" textlink="">
      <xdr:nvSpPr>
        <xdr:cNvPr id="37" name="TextBox 36">
          <a:extLst>
            <a:ext uri="{FF2B5EF4-FFF2-40B4-BE49-F238E27FC236}">
              <a16:creationId xmlns:a16="http://schemas.microsoft.com/office/drawing/2014/main" id="{61FFEE2E-FBB7-4DAA-B7E6-17620738619D}"/>
            </a:ext>
          </a:extLst>
        </xdr:cNvPr>
        <xdr:cNvSpPr txBox="1"/>
      </xdr:nvSpPr>
      <xdr:spPr>
        <a:xfrm>
          <a:off x="12501943" y="22937443"/>
          <a:ext cx="874886" cy="28360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14</xdr:col>
      <xdr:colOff>209550</xdr:colOff>
      <xdr:row>153</xdr:row>
      <xdr:rowOff>52196</xdr:rowOff>
    </xdr:from>
    <xdr:to>
      <xdr:col>18</xdr:col>
      <xdr:colOff>649015</xdr:colOff>
      <xdr:row>156</xdr:row>
      <xdr:rowOff>114300</xdr:rowOff>
    </xdr:to>
    <xdr:sp macro="" textlink="">
      <xdr:nvSpPr>
        <xdr:cNvPr id="55" name="TextBox 54">
          <a:extLst>
            <a:ext uri="{FF2B5EF4-FFF2-40B4-BE49-F238E27FC236}">
              <a16:creationId xmlns:a16="http://schemas.microsoft.com/office/drawing/2014/main" id="{DC823670-52F8-AFCB-838E-ED28EB913E86}"/>
            </a:ext>
          </a:extLst>
        </xdr:cNvPr>
        <xdr:cNvSpPr txBox="1"/>
      </xdr:nvSpPr>
      <xdr:spPr>
        <a:xfrm>
          <a:off x="9810750" y="27741371"/>
          <a:ext cx="3182665" cy="605029"/>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overall RAG rating should</a:t>
          </a:r>
          <a:r>
            <a:rPr lang="en-GB" sz="1100" baseline="0"/>
            <a:t> be informed by the RAG rating of the individual assessment criteria within the assessment above  </a:t>
          </a:r>
          <a:endParaRPr lang="en-GB" sz="1100"/>
        </a:p>
      </xdr:txBody>
    </xdr:sp>
    <xdr:clientData/>
  </xdr:twoCellAnchor>
  <xdr:twoCellAnchor>
    <xdr:from>
      <xdr:col>18</xdr:col>
      <xdr:colOff>649015</xdr:colOff>
      <xdr:row>154</xdr:row>
      <xdr:rowOff>173736</xdr:rowOff>
    </xdr:from>
    <xdr:to>
      <xdr:col>19</xdr:col>
      <xdr:colOff>577798</xdr:colOff>
      <xdr:row>154</xdr:row>
      <xdr:rowOff>178820</xdr:rowOff>
    </xdr:to>
    <xdr:cxnSp macro="">
      <xdr:nvCxnSpPr>
        <xdr:cNvPr id="58" name="Straight Arrow Connector 57">
          <a:extLst>
            <a:ext uri="{FF2B5EF4-FFF2-40B4-BE49-F238E27FC236}">
              <a16:creationId xmlns:a16="http://schemas.microsoft.com/office/drawing/2014/main" id="{A14F7003-D271-4545-B07B-F4F72CE42C78}"/>
            </a:ext>
          </a:extLst>
        </xdr:cNvPr>
        <xdr:cNvCxnSpPr>
          <a:stCxn id="55" idx="3"/>
          <a:endCxn id="1221" idx="1"/>
        </xdr:cNvCxnSpPr>
      </xdr:nvCxnSpPr>
      <xdr:spPr>
        <a:xfrm>
          <a:off x="12993415" y="28043886"/>
          <a:ext cx="614583" cy="50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519355</xdr:colOff>
      <xdr:row>77</xdr:row>
      <xdr:rowOff>4924</xdr:rowOff>
    </xdr:from>
    <xdr:to>
      <xdr:col>15</xdr:col>
      <xdr:colOff>579678</xdr:colOff>
      <xdr:row>103</xdr:row>
      <xdr:rowOff>91328</xdr:rowOff>
    </xdr:to>
    <xdr:sp macro="" textlink="">
      <xdr:nvSpPr>
        <xdr:cNvPr id="1912" name="Rectangle 122">
          <a:extLst>
            <a:ext uri="{FF2B5EF4-FFF2-40B4-BE49-F238E27FC236}">
              <a16:creationId xmlns:a16="http://schemas.microsoft.com/office/drawing/2014/main" id="{EABE2C4D-C450-4E0C-A2A3-2DBE4AA78B86}"/>
            </a:ext>
          </a:extLst>
        </xdr:cNvPr>
        <xdr:cNvSpPr/>
      </xdr:nvSpPr>
      <xdr:spPr>
        <a:xfrm>
          <a:off x="4542715" y="14086684"/>
          <a:ext cx="6095363" cy="4841284"/>
        </a:xfrm>
        <a:prstGeom prst="rect">
          <a:avLst/>
        </a:prstGeom>
        <a:solidFill>
          <a:schemeClr val="accent3">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Counterfactual - Wait</a:t>
          </a:r>
          <a:r>
            <a:rPr lang="en-GB" sz="1400" b="1" baseline="0">
              <a:solidFill>
                <a:schemeClr val="tx1"/>
              </a:solidFill>
            </a:rPr>
            <a:t> for network reinforcement</a:t>
          </a:r>
          <a:endParaRPr lang="en-GB" sz="1400" b="1">
            <a:solidFill>
              <a:schemeClr val="tx1"/>
            </a:solidFill>
          </a:endParaRPr>
        </a:p>
      </xdr:txBody>
    </xdr:sp>
    <xdr:clientData/>
  </xdr:twoCellAnchor>
  <xdr:twoCellAnchor>
    <xdr:from>
      <xdr:col>7</xdr:col>
      <xdr:colOff>32607</xdr:colOff>
      <xdr:row>79</xdr:row>
      <xdr:rowOff>52617</xdr:rowOff>
    </xdr:from>
    <xdr:to>
      <xdr:col>15</xdr:col>
      <xdr:colOff>432766</xdr:colOff>
      <xdr:row>90</xdr:row>
      <xdr:rowOff>121498</xdr:rowOff>
    </xdr:to>
    <xdr:sp macro="" textlink="">
      <xdr:nvSpPr>
        <xdr:cNvPr id="1913" name="TextBox 129">
          <a:extLst>
            <a:ext uri="{FF2B5EF4-FFF2-40B4-BE49-F238E27FC236}">
              <a16:creationId xmlns:a16="http://schemas.microsoft.com/office/drawing/2014/main" id="{3FDAE41D-6FC1-4302-8FB1-009E64353A6F}"/>
            </a:ext>
          </a:extLst>
        </xdr:cNvPr>
        <xdr:cNvSpPr txBox="1"/>
      </xdr:nvSpPr>
      <xdr:spPr>
        <a:xfrm>
          <a:off x="4726527" y="14500137"/>
          <a:ext cx="5764639" cy="2080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endParaRPr lang="en-GB" sz="1100" baseline="0"/>
        </a:p>
        <a:p>
          <a:r>
            <a:rPr lang="en-GB" sz="1100" i="1" baseline="0"/>
            <a:t>Summarise the level of constraint in the area and current network reinforcement plans.</a:t>
          </a:r>
        </a:p>
        <a:p>
          <a:r>
            <a:rPr lang="en-GB" sz="1100" i="1" baseline="0"/>
            <a:t>What scale of local generation is potentially being delayed?</a:t>
          </a:r>
        </a:p>
        <a:p>
          <a:endParaRPr lang="en-GB" sz="1100" i="1" baseline="0"/>
        </a:p>
      </xdr:txBody>
    </xdr:sp>
    <xdr:clientData/>
  </xdr:twoCellAnchor>
  <xdr:twoCellAnchor>
    <xdr:from>
      <xdr:col>7</xdr:col>
      <xdr:colOff>38025</xdr:colOff>
      <xdr:row>91</xdr:row>
      <xdr:rowOff>78081</xdr:rowOff>
    </xdr:from>
    <xdr:to>
      <xdr:col>15</xdr:col>
      <xdr:colOff>408954</xdr:colOff>
      <xdr:row>102</xdr:row>
      <xdr:rowOff>159451</xdr:rowOff>
    </xdr:to>
    <xdr:sp macro="" textlink="">
      <xdr:nvSpPr>
        <xdr:cNvPr id="2670" name="TextBox 134">
          <a:extLst>
            <a:ext uri="{FF2B5EF4-FFF2-40B4-BE49-F238E27FC236}">
              <a16:creationId xmlns:a16="http://schemas.microsoft.com/office/drawing/2014/main" id="{0633128E-C89A-402C-A9E0-C773120696A3}"/>
            </a:ext>
          </a:extLst>
        </xdr:cNvPr>
        <xdr:cNvSpPr txBox="1"/>
      </xdr:nvSpPr>
      <xdr:spPr>
        <a:xfrm>
          <a:off x="4731945" y="16720161"/>
          <a:ext cx="5735409" cy="2093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p>
        <a:p>
          <a:endParaRPr lang="en-GB" sz="1100" baseline="0"/>
        </a:p>
        <a:p>
          <a:r>
            <a:rPr lang="en-GB" sz="1100" i="1" baseline="0"/>
            <a:t>Summarise the costs to the local area. This could include:</a:t>
          </a:r>
        </a:p>
        <a:p>
          <a:r>
            <a:rPr lang="en-GB" sz="1100" i="1" baseline="0"/>
            <a:t>- Direct investment in area though projects.</a:t>
          </a:r>
        </a:p>
        <a:p>
          <a:r>
            <a:rPr lang="en-GB" sz="1100" i="1" baseline="0"/>
            <a:t>- Community funds proposed by project developers.</a:t>
          </a:r>
        </a:p>
        <a:p>
          <a:endParaRPr lang="en-GB" sz="1100" i="1" baseline="0"/>
        </a:p>
        <a:p>
          <a:endParaRPr lang="en-GB" sz="1100" i="1" baseline="0"/>
        </a:p>
        <a:p>
          <a:endParaRPr lang="en-GB" sz="1100" i="1" baseline="0"/>
        </a:p>
      </xdr:txBody>
    </xdr:sp>
    <xdr:clientData/>
  </xdr:twoCellAnchor>
  <xdr:twoCellAnchor>
    <xdr:from>
      <xdr:col>11</xdr:col>
      <xdr:colOff>206617</xdr:colOff>
      <xdr:row>55</xdr:row>
      <xdr:rowOff>64094</xdr:rowOff>
    </xdr:from>
    <xdr:to>
      <xdr:col>11</xdr:col>
      <xdr:colOff>209551</xdr:colOff>
      <xdr:row>77</xdr:row>
      <xdr:rowOff>4924</xdr:rowOff>
    </xdr:to>
    <xdr:cxnSp macro="">
      <xdr:nvCxnSpPr>
        <xdr:cNvPr id="139" name="Connector: Elbow 138">
          <a:extLst>
            <a:ext uri="{FF2B5EF4-FFF2-40B4-BE49-F238E27FC236}">
              <a16:creationId xmlns:a16="http://schemas.microsoft.com/office/drawing/2014/main" id="{C63E01D8-82FD-4FE7-ADEE-E4B1C485E284}"/>
            </a:ext>
          </a:extLst>
        </xdr:cNvPr>
        <xdr:cNvCxnSpPr>
          <a:cxnSpLocks/>
          <a:stCxn id="75" idx="2"/>
          <a:endCxn id="1912" idx="0"/>
        </xdr:cNvCxnSpPr>
      </xdr:nvCxnSpPr>
      <xdr:spPr>
        <a:xfrm rot="5400000">
          <a:off x="5790744" y="11977392"/>
          <a:ext cx="3922280" cy="2934"/>
        </a:xfrm>
        <a:prstGeom prst="bentConnector3">
          <a:avLst>
            <a:gd name="adj1" fmla="val 50000"/>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74732</xdr:colOff>
      <xdr:row>16</xdr:row>
      <xdr:rowOff>43858</xdr:rowOff>
    </xdr:from>
    <xdr:to>
      <xdr:col>14</xdr:col>
      <xdr:colOff>508000</xdr:colOff>
      <xdr:row>26</xdr:row>
      <xdr:rowOff>79376</xdr:rowOff>
    </xdr:to>
    <xdr:sp macro="" textlink="">
      <xdr:nvSpPr>
        <xdr:cNvPr id="144" name="TextBox 143">
          <a:extLst>
            <a:ext uri="{FF2B5EF4-FFF2-40B4-BE49-F238E27FC236}">
              <a16:creationId xmlns:a16="http://schemas.microsoft.com/office/drawing/2014/main" id="{E741217D-9D1B-4347-ADCE-CB6B9E08908C}"/>
            </a:ext>
          </a:extLst>
        </xdr:cNvPr>
        <xdr:cNvSpPr txBox="1"/>
      </xdr:nvSpPr>
      <xdr:spPr>
        <a:xfrm>
          <a:off x="2074982" y="2837858"/>
          <a:ext cx="7767518" cy="1781768"/>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dk1"/>
              </a:solidFill>
              <a:effectLst/>
              <a:latin typeface="+mn-lt"/>
              <a:ea typeface="+mn-ea"/>
              <a:cs typeface="+mn-cs"/>
            </a:rPr>
            <a:t>What information is needed from the DNO?</a:t>
          </a:r>
        </a:p>
        <a:p>
          <a:endParaRPr lang="en-GB" sz="1100" b="1" i="0" baseline="0">
            <a:solidFill>
              <a:schemeClr val="dk1"/>
            </a:solidFill>
            <a:effectLst/>
            <a:latin typeface="+mn-lt"/>
            <a:ea typeface="+mn-ea"/>
            <a:cs typeface="+mn-cs"/>
          </a:endParaRPr>
        </a:p>
        <a:p>
          <a:r>
            <a:rPr lang="en-GB" sz="1100" b="0" i="1" baseline="0">
              <a:solidFill>
                <a:schemeClr val="dk1"/>
              </a:solidFill>
              <a:effectLst/>
              <a:latin typeface="+mn-lt"/>
              <a:ea typeface="+mn-ea"/>
              <a:cs typeface="+mn-cs"/>
            </a:rPr>
            <a:t>The DNO has an important role in providing information for use within this tool. </a:t>
          </a:r>
        </a:p>
        <a:p>
          <a:endParaRPr lang="en-GB" sz="1100" b="0" i="1" baseline="0">
            <a:solidFill>
              <a:schemeClr val="dk1"/>
            </a:solidFill>
            <a:effectLst/>
            <a:latin typeface="+mn-lt"/>
            <a:ea typeface="+mn-ea"/>
            <a:cs typeface="+mn-cs"/>
          </a:endParaRPr>
        </a:p>
        <a:p>
          <a:r>
            <a:rPr lang="en-GB" sz="1100" b="0" i="1" baseline="0">
              <a:solidFill>
                <a:schemeClr val="dk1"/>
              </a:solidFill>
              <a:effectLst/>
              <a:latin typeface="+mn-lt"/>
              <a:ea typeface="+mn-ea"/>
              <a:cs typeface="+mn-cs"/>
            </a:rPr>
            <a:t>A </a:t>
          </a:r>
          <a:r>
            <a:rPr lang="en-GB" sz="1100" b="1" i="1" baseline="0">
              <a:solidFill>
                <a:schemeClr val="dk1"/>
              </a:solidFill>
              <a:effectLst/>
              <a:latin typeface="+mn-lt"/>
              <a:ea typeface="+mn-ea"/>
              <a:cs typeface="+mn-cs"/>
            </a:rPr>
            <a:t>DNO project overseer, </a:t>
          </a:r>
          <a:r>
            <a:rPr lang="en-GB" sz="1100" b="0" i="1" baseline="0">
              <a:solidFill>
                <a:schemeClr val="dk1"/>
              </a:solidFill>
              <a:effectLst/>
              <a:latin typeface="+mn-lt"/>
              <a:ea typeface="+mn-ea"/>
              <a:cs typeface="+mn-cs"/>
            </a:rPr>
            <a:t>working in the regional energy planning or stakeholder engagement teams, should be involved in the project from the outset. </a:t>
          </a:r>
        </a:p>
        <a:p>
          <a:endParaRPr lang="en-GB" sz="1100" b="0" i="1" baseline="0">
            <a:solidFill>
              <a:schemeClr val="dk1"/>
            </a:solidFill>
            <a:effectLst/>
            <a:latin typeface="+mn-lt"/>
            <a:ea typeface="+mn-ea"/>
            <a:cs typeface="+mn-cs"/>
          </a:endParaRPr>
        </a:p>
        <a:p>
          <a:r>
            <a:rPr lang="en-GB" sz="1100" b="0" i="1" baseline="0">
              <a:solidFill>
                <a:schemeClr val="dk1"/>
              </a:solidFill>
              <a:effectLst/>
              <a:latin typeface="+mn-lt"/>
              <a:ea typeface="+mn-ea"/>
              <a:cs typeface="+mn-cs"/>
            </a:rPr>
            <a:t>The DNO project overseer should be able to organise the collection of data from different parts of the organisation, as well as set up meetings with other DNO staff. As such, a project overseer with a wide understanding of the organisation and its workstreams is important. </a:t>
          </a:r>
        </a:p>
      </xdr:txBody>
    </xdr:sp>
    <xdr:clientData/>
  </xdr:twoCellAnchor>
  <xdr:twoCellAnchor>
    <xdr:from>
      <xdr:col>31</xdr:col>
      <xdr:colOff>200965</xdr:colOff>
      <xdr:row>65</xdr:row>
      <xdr:rowOff>146140</xdr:rowOff>
    </xdr:from>
    <xdr:to>
      <xdr:col>31</xdr:col>
      <xdr:colOff>418679</xdr:colOff>
      <xdr:row>66</xdr:row>
      <xdr:rowOff>113484</xdr:rowOff>
    </xdr:to>
    <xdr:sp macro="" textlink="">
      <xdr:nvSpPr>
        <xdr:cNvPr id="164" name="TextBox 163">
          <a:extLst>
            <a:ext uri="{FF2B5EF4-FFF2-40B4-BE49-F238E27FC236}">
              <a16:creationId xmlns:a16="http://schemas.microsoft.com/office/drawing/2014/main" id="{0FC0DAC8-9A3D-C6BD-7BB8-E44CEA6F45EC}"/>
            </a:ext>
          </a:extLst>
        </xdr:cNvPr>
        <xdr:cNvSpPr txBox="1"/>
      </xdr:nvSpPr>
      <xdr:spPr>
        <a:xfrm>
          <a:off x="31046725" y="8147140"/>
          <a:ext cx="217714" cy="1451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15</xdr:col>
      <xdr:colOff>321624</xdr:colOff>
      <xdr:row>64</xdr:row>
      <xdr:rowOff>112780</xdr:rowOff>
    </xdr:from>
    <xdr:to>
      <xdr:col>17</xdr:col>
      <xdr:colOff>550224</xdr:colOff>
      <xdr:row>68</xdr:row>
      <xdr:rowOff>159529</xdr:rowOff>
    </xdr:to>
    <xdr:sp macro="" textlink="">
      <xdr:nvSpPr>
        <xdr:cNvPr id="171" name="TextBox 170">
          <a:extLst>
            <a:ext uri="{FF2B5EF4-FFF2-40B4-BE49-F238E27FC236}">
              <a16:creationId xmlns:a16="http://schemas.microsoft.com/office/drawing/2014/main" id="{CF280494-3692-429B-AF09-6BF4C6E1ED4A}"/>
            </a:ext>
          </a:extLst>
        </xdr:cNvPr>
        <xdr:cNvSpPr txBox="1"/>
      </xdr:nvSpPr>
      <xdr:spPr>
        <a:xfrm>
          <a:off x="10344855" y="11366934"/>
          <a:ext cx="1565031" cy="750133"/>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aseline="0"/>
            <a:t>DNO information needed on nature of constraint and to inform modelling</a:t>
          </a:r>
        </a:p>
        <a:p>
          <a:endParaRPr lang="en-GB" sz="1100" baseline="0"/>
        </a:p>
      </xdr:txBody>
    </xdr:sp>
    <xdr:clientData/>
  </xdr:twoCellAnchor>
  <xdr:twoCellAnchor>
    <xdr:from>
      <xdr:col>52</xdr:col>
      <xdr:colOff>431771</xdr:colOff>
      <xdr:row>70</xdr:row>
      <xdr:rowOff>19314</xdr:rowOff>
    </xdr:from>
    <xdr:to>
      <xdr:col>52</xdr:col>
      <xdr:colOff>662455</xdr:colOff>
      <xdr:row>70</xdr:row>
      <xdr:rowOff>165851</xdr:rowOff>
    </xdr:to>
    <xdr:sp macro="" textlink="">
      <xdr:nvSpPr>
        <xdr:cNvPr id="196" name="TextBox 195">
          <a:extLst>
            <a:ext uri="{FF2B5EF4-FFF2-40B4-BE49-F238E27FC236}">
              <a16:creationId xmlns:a16="http://schemas.microsoft.com/office/drawing/2014/main" id="{685DE80E-331E-4D4B-9884-526083130569}"/>
            </a:ext>
          </a:extLst>
        </xdr:cNvPr>
        <xdr:cNvSpPr txBox="1"/>
      </xdr:nvSpPr>
      <xdr:spPr>
        <a:xfrm>
          <a:off x="36093371" y="12687564"/>
          <a:ext cx="230684" cy="1465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52</xdr:col>
      <xdr:colOff>547113</xdr:colOff>
      <xdr:row>70</xdr:row>
      <xdr:rowOff>165851</xdr:rowOff>
    </xdr:from>
    <xdr:to>
      <xdr:col>52</xdr:col>
      <xdr:colOff>547270</xdr:colOff>
      <xdr:row>75</xdr:row>
      <xdr:rowOff>145768</xdr:rowOff>
    </xdr:to>
    <xdr:cxnSp macro="">
      <xdr:nvCxnSpPr>
        <xdr:cNvPr id="201" name="Straight Arrow Connector 200">
          <a:extLst>
            <a:ext uri="{FF2B5EF4-FFF2-40B4-BE49-F238E27FC236}">
              <a16:creationId xmlns:a16="http://schemas.microsoft.com/office/drawing/2014/main" id="{63DD3AF9-8744-4787-9E47-1A0DC270E1CB}"/>
            </a:ext>
          </a:extLst>
        </xdr:cNvPr>
        <xdr:cNvCxnSpPr>
          <a:stCxn id="196" idx="2"/>
          <a:endCxn id="30" idx="0"/>
        </xdr:cNvCxnSpPr>
      </xdr:nvCxnSpPr>
      <xdr:spPr>
        <a:xfrm>
          <a:off x="36208713" y="12834101"/>
          <a:ext cx="157" cy="88479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149862</xdr:colOff>
      <xdr:row>64</xdr:row>
      <xdr:rowOff>115377</xdr:rowOff>
    </xdr:from>
    <xdr:to>
      <xdr:col>25</xdr:col>
      <xdr:colOff>226695</xdr:colOff>
      <xdr:row>68</xdr:row>
      <xdr:rowOff>30103</xdr:rowOff>
    </xdr:to>
    <xdr:sp macro="" textlink="">
      <xdr:nvSpPr>
        <xdr:cNvPr id="215" name="TextBox 214">
          <a:extLst>
            <a:ext uri="{FF2B5EF4-FFF2-40B4-BE49-F238E27FC236}">
              <a16:creationId xmlns:a16="http://schemas.microsoft.com/office/drawing/2014/main" id="{FB9E4591-DE80-4CA8-8AD6-A5714D610903}"/>
            </a:ext>
          </a:extLst>
        </xdr:cNvPr>
        <xdr:cNvSpPr txBox="1"/>
      </xdr:nvSpPr>
      <xdr:spPr>
        <a:xfrm>
          <a:off x="14850600" y="11369531"/>
          <a:ext cx="2081480" cy="61811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aseline="0"/>
            <a:t>DNO information needed on nature of constraint and existing large-scale connections </a:t>
          </a:r>
          <a:endParaRPr lang="en-GB" sz="1100" baseline="0"/>
        </a:p>
      </xdr:txBody>
    </xdr:sp>
    <xdr:clientData/>
  </xdr:twoCellAnchor>
  <xdr:twoCellAnchor>
    <xdr:from>
      <xdr:col>32</xdr:col>
      <xdr:colOff>200025</xdr:colOff>
      <xdr:row>49</xdr:row>
      <xdr:rowOff>40704</xdr:rowOff>
    </xdr:from>
    <xdr:to>
      <xdr:col>34</xdr:col>
      <xdr:colOff>564143</xdr:colOff>
      <xdr:row>55</xdr:row>
      <xdr:rowOff>101546</xdr:rowOff>
    </xdr:to>
    <xdr:sp macro="" textlink="">
      <xdr:nvSpPr>
        <xdr:cNvPr id="234" name="TextBox 233">
          <a:extLst>
            <a:ext uri="{FF2B5EF4-FFF2-40B4-BE49-F238E27FC236}">
              <a16:creationId xmlns:a16="http://schemas.microsoft.com/office/drawing/2014/main" id="{F94DDAFB-9333-4E7B-BB6E-3AA1F97613AC}"/>
            </a:ext>
          </a:extLst>
        </xdr:cNvPr>
        <xdr:cNvSpPr txBox="1"/>
      </xdr:nvSpPr>
      <xdr:spPr>
        <a:xfrm>
          <a:off x="21672503" y="8399958"/>
          <a:ext cx="1706147" cy="1084424"/>
        </a:xfrm>
        <a:prstGeom prst="rect">
          <a:avLst/>
        </a:prstGeom>
        <a:solidFill>
          <a:srgbClr val="156082">
            <a:alpha val="36863"/>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Area-specific options tied to certain sites should be considered</a:t>
          </a:r>
        </a:p>
      </xdr:txBody>
    </xdr:sp>
    <xdr:clientData/>
  </xdr:twoCellAnchor>
  <xdr:twoCellAnchor>
    <xdr:from>
      <xdr:col>73</xdr:col>
      <xdr:colOff>55839</xdr:colOff>
      <xdr:row>76</xdr:row>
      <xdr:rowOff>118209</xdr:rowOff>
    </xdr:from>
    <xdr:to>
      <xdr:col>79</xdr:col>
      <xdr:colOff>41691</xdr:colOff>
      <xdr:row>95</xdr:row>
      <xdr:rowOff>41563</xdr:rowOff>
    </xdr:to>
    <xdr:sp macro="" textlink="">
      <xdr:nvSpPr>
        <xdr:cNvPr id="241" name="Rectangle 240">
          <a:extLst>
            <a:ext uri="{FF2B5EF4-FFF2-40B4-BE49-F238E27FC236}">
              <a16:creationId xmlns:a16="http://schemas.microsoft.com/office/drawing/2014/main" id="{EA3FCA92-61D5-4B2D-8658-784075298848}"/>
            </a:ext>
          </a:extLst>
        </xdr:cNvPr>
        <xdr:cNvSpPr/>
      </xdr:nvSpPr>
      <xdr:spPr>
        <a:xfrm>
          <a:off x="48602166" y="13806500"/>
          <a:ext cx="3975961" cy="3345427"/>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73</xdr:col>
      <xdr:colOff>208038</xdr:colOff>
      <xdr:row>78</xdr:row>
      <xdr:rowOff>30995</xdr:rowOff>
    </xdr:from>
    <xdr:to>
      <xdr:col>78</xdr:col>
      <xdr:colOff>650892</xdr:colOff>
      <xdr:row>91</xdr:row>
      <xdr:rowOff>1</xdr:rowOff>
    </xdr:to>
    <xdr:sp macro="" textlink="">
      <xdr:nvSpPr>
        <xdr:cNvPr id="2626" name="TextBox 241">
          <a:extLst>
            <a:ext uri="{FF2B5EF4-FFF2-40B4-BE49-F238E27FC236}">
              <a16:creationId xmlns:a16="http://schemas.microsoft.com/office/drawing/2014/main" id="{0C0FEF8C-3A81-4169-996F-895B8D6EB30B}"/>
            </a:ext>
          </a:extLst>
        </xdr:cNvPr>
        <xdr:cNvSpPr txBox="1"/>
      </xdr:nvSpPr>
      <xdr:spPr>
        <a:xfrm>
          <a:off x="48754365" y="14079504"/>
          <a:ext cx="3767945" cy="2310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Target stakeholders: </a:t>
          </a:r>
        </a:p>
        <a:p>
          <a:r>
            <a:rPr lang="en-GB" sz="1100" b="0" baseline="0"/>
            <a:t>-</a:t>
          </a:r>
          <a:r>
            <a:rPr lang="en-GB" sz="1100" b="1" baseline="0"/>
            <a:t> </a:t>
          </a:r>
          <a:r>
            <a:rPr lang="en-GB" sz="1100" b="0" baseline="0"/>
            <a:t>Existing generators connected with ANM</a:t>
          </a:r>
        </a:p>
        <a:p>
          <a:r>
            <a:rPr lang="en-GB" sz="1100" b="0" baseline="0"/>
            <a:t>- Developers contracted to connect though ANM</a:t>
          </a:r>
        </a:p>
        <a:p>
          <a:r>
            <a:rPr lang="en-GB" sz="1100" b="0" baseline="0"/>
            <a:t>- DNO staff working with the ANM</a:t>
          </a:r>
        </a:p>
        <a:p>
          <a:r>
            <a:rPr lang="en-GB" sz="1100" b="0" baseline="0"/>
            <a:t>- Consultancies producing curtailment reports for developers</a:t>
          </a:r>
        </a:p>
        <a:p>
          <a:endParaRPr lang="en-GB" sz="1100" baseline="0"/>
        </a:p>
        <a:p>
          <a:r>
            <a:rPr lang="en-GB" sz="1100" b="1" baseline="0"/>
            <a:t>High-level questions:</a:t>
          </a:r>
        </a:p>
        <a:p>
          <a:r>
            <a:rPr lang="en-GB" sz="1100" b="0" baseline="0"/>
            <a:t>- Could an ANM system be implemented in the area?</a:t>
          </a:r>
        </a:p>
        <a:p>
          <a:r>
            <a:rPr lang="en-GB" sz="1100" b="0" baseline="0"/>
            <a:t>- What level of curtailment could be expected?</a:t>
          </a:r>
        </a:p>
        <a:p>
          <a:r>
            <a:rPr lang="en-GB" sz="1100" b="0" baseline="0"/>
            <a:t>- In an existing ANM scheme what could be changed to enable additional connection?</a:t>
          </a:r>
        </a:p>
        <a:p>
          <a:endParaRPr lang="en-GB" sz="1100" b="1" baseline="0"/>
        </a:p>
        <a:p>
          <a:endParaRPr lang="en-GB" sz="1100" baseline="0"/>
        </a:p>
      </xdr:txBody>
    </xdr:sp>
    <xdr:clientData/>
  </xdr:twoCellAnchor>
  <xdr:twoCellAnchor>
    <xdr:from>
      <xdr:col>74</xdr:col>
      <xdr:colOff>33708</xdr:colOff>
      <xdr:row>91</xdr:row>
      <xdr:rowOff>100934</xdr:rowOff>
    </xdr:from>
    <xdr:to>
      <xdr:col>78</xdr:col>
      <xdr:colOff>237673</xdr:colOff>
      <xdr:row>93</xdr:row>
      <xdr:rowOff>12883</xdr:rowOff>
    </xdr:to>
    <xdr:sp macro="" textlink="">
      <xdr:nvSpPr>
        <xdr:cNvPr id="243" name="TextBox 242">
          <a:hlinkClick xmlns:r="http://schemas.openxmlformats.org/officeDocument/2006/relationships" r:id="rId4"/>
          <a:extLst>
            <a:ext uri="{FF2B5EF4-FFF2-40B4-BE49-F238E27FC236}">
              <a16:creationId xmlns:a16="http://schemas.microsoft.com/office/drawing/2014/main" id="{70AC05CC-4A9D-481C-A410-38745FCA5E88}"/>
            </a:ext>
          </a:extLst>
        </xdr:cNvPr>
        <xdr:cNvSpPr txBox="1"/>
      </xdr:nvSpPr>
      <xdr:spPr>
        <a:xfrm>
          <a:off x="49245053" y="16490861"/>
          <a:ext cx="2864038" cy="272167"/>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a:t>
          </a:r>
          <a:r>
            <a:rPr lang="en-GB" sz="1100" b="1" baseline="0">
              <a:solidFill>
                <a:schemeClr val="bg1"/>
              </a:solidFill>
              <a:latin typeface="+mn-lt"/>
              <a:ea typeface="+mn-ea"/>
              <a:cs typeface="+mn-cs"/>
            </a:rPr>
            <a:t> TO GENERATORS ENGAGEMENT</a:t>
          </a:r>
          <a:endParaRPr lang="en-GB" sz="1100" b="1">
            <a:solidFill>
              <a:schemeClr val="bg1"/>
            </a:solidFill>
            <a:latin typeface="+mn-lt"/>
            <a:ea typeface="+mn-ea"/>
            <a:cs typeface="+mn-cs"/>
          </a:endParaRPr>
        </a:p>
      </xdr:txBody>
    </xdr:sp>
    <xdr:clientData/>
  </xdr:twoCellAnchor>
  <xdr:twoCellAnchor>
    <xdr:from>
      <xdr:col>64</xdr:col>
      <xdr:colOff>83761</xdr:colOff>
      <xdr:row>75</xdr:row>
      <xdr:rowOff>138462</xdr:rowOff>
    </xdr:from>
    <xdr:to>
      <xdr:col>73</xdr:col>
      <xdr:colOff>144086</xdr:colOff>
      <xdr:row>144</xdr:row>
      <xdr:rowOff>22244</xdr:rowOff>
    </xdr:to>
    <xdr:sp macro="" textlink="">
      <xdr:nvSpPr>
        <xdr:cNvPr id="244" name="Rectangle 243">
          <a:extLst>
            <a:ext uri="{FF2B5EF4-FFF2-40B4-BE49-F238E27FC236}">
              <a16:creationId xmlns:a16="http://schemas.microsoft.com/office/drawing/2014/main" id="{660D4961-EB04-4DD3-A517-A779101CF7F5}"/>
            </a:ext>
          </a:extLst>
        </xdr:cNvPr>
        <xdr:cNvSpPr/>
      </xdr:nvSpPr>
      <xdr:spPr>
        <a:xfrm>
          <a:off x="43278275" y="13201319"/>
          <a:ext cx="6134554" cy="11901611"/>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Active Network Management system</a:t>
          </a:r>
        </a:p>
      </xdr:txBody>
    </xdr:sp>
    <xdr:clientData/>
  </xdr:twoCellAnchor>
  <xdr:twoCellAnchor>
    <xdr:from>
      <xdr:col>51</xdr:col>
      <xdr:colOff>33486</xdr:colOff>
      <xdr:row>144</xdr:row>
      <xdr:rowOff>127661</xdr:rowOff>
    </xdr:from>
    <xdr:to>
      <xdr:col>54</xdr:col>
      <xdr:colOff>198431</xdr:colOff>
      <xdr:row>152</xdr:row>
      <xdr:rowOff>160891</xdr:rowOff>
    </xdr:to>
    <xdr:sp macro="" textlink="">
      <xdr:nvSpPr>
        <xdr:cNvPr id="1241" name="TextBox 249">
          <a:extLst>
            <a:ext uri="{FF2B5EF4-FFF2-40B4-BE49-F238E27FC236}">
              <a16:creationId xmlns:a16="http://schemas.microsoft.com/office/drawing/2014/main" id="{0E57E4C7-A5ED-4F18-852E-0EB85D722534}"/>
            </a:ext>
          </a:extLst>
        </xdr:cNvPr>
        <xdr:cNvSpPr txBox="1"/>
      </xdr:nvSpPr>
      <xdr:spPr>
        <a:xfrm>
          <a:off x="33949413" y="26063370"/>
          <a:ext cx="2160000" cy="1474103"/>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400" b="1" baseline="0">
              <a:solidFill>
                <a:schemeClr val="bg1"/>
              </a:solidFill>
              <a:latin typeface="+mn-lt"/>
              <a:ea typeface="+mn-ea"/>
              <a:cs typeface="+mn-cs"/>
            </a:rPr>
            <a:t>Could a Constraint Management Zone (CMZ) enable additional generation to connect?</a:t>
          </a:r>
        </a:p>
      </xdr:txBody>
    </xdr:sp>
    <xdr:clientData/>
  </xdr:twoCellAnchor>
  <xdr:twoCellAnchor>
    <xdr:from>
      <xdr:col>67</xdr:col>
      <xdr:colOff>22270</xdr:colOff>
      <xdr:row>153</xdr:row>
      <xdr:rowOff>19113</xdr:rowOff>
    </xdr:from>
    <xdr:to>
      <xdr:col>70</xdr:col>
      <xdr:colOff>247650</xdr:colOff>
      <xdr:row>154</xdr:row>
      <xdr:rowOff>177870</xdr:rowOff>
    </xdr:to>
    <xdr:sp macro="" textlink="">
      <xdr:nvSpPr>
        <xdr:cNvPr id="1217" name="TextBox 252">
          <a:extLst>
            <a:ext uri="{FF2B5EF4-FFF2-40B4-BE49-F238E27FC236}">
              <a16:creationId xmlns:a16="http://schemas.microsoft.com/office/drawing/2014/main" id="{84C09F26-4B8A-467F-9D8D-7D390DC3C0AC}"/>
            </a:ext>
          </a:extLst>
        </xdr:cNvPr>
        <xdr:cNvSpPr txBox="1"/>
      </xdr:nvSpPr>
      <xdr:spPr>
        <a:xfrm>
          <a:off x="45970870" y="27708288"/>
          <a:ext cx="2282780" cy="339732"/>
        </a:xfrm>
        <a:prstGeom prst="rect">
          <a:avLst/>
        </a:prstGeom>
        <a:solidFill>
          <a:srgbClr val="FFC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64</xdr:col>
      <xdr:colOff>346375</xdr:colOff>
      <xdr:row>87</xdr:row>
      <xdr:rowOff>55396</xdr:rowOff>
    </xdr:from>
    <xdr:to>
      <xdr:col>72</xdr:col>
      <xdr:colOff>491060</xdr:colOff>
      <xdr:row>93</xdr:row>
      <xdr:rowOff>138781</xdr:rowOff>
    </xdr:to>
    <xdr:sp macro="" textlink="">
      <xdr:nvSpPr>
        <xdr:cNvPr id="1407" name="TextBox 1027">
          <a:extLst>
            <a:ext uri="{FF2B5EF4-FFF2-40B4-BE49-F238E27FC236}">
              <a16:creationId xmlns:a16="http://schemas.microsoft.com/office/drawing/2014/main" id="{06DC92B2-0C40-4671-804F-6EAB6DC02D12}"/>
            </a:ext>
          </a:extLst>
        </xdr:cNvPr>
        <xdr:cNvSpPr txBox="1"/>
      </xdr:nvSpPr>
      <xdr:spPr>
        <a:xfrm>
          <a:off x="42907539" y="15724887"/>
          <a:ext cx="5464830" cy="11640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p>
        <a:p>
          <a:r>
            <a:rPr lang="en-GB" sz="1100" baseline="0"/>
            <a:t>- </a:t>
          </a:r>
          <a:r>
            <a:rPr lang="en-GB" sz="1100" i="1" baseline="0"/>
            <a:t>How much additional generation capacity could connect if proposed changes to the ANM system are implemented, or if a new ANM system was implemented.</a:t>
          </a:r>
          <a:endParaRPr lang="en-GB" sz="1100" baseline="0"/>
        </a:p>
        <a:p>
          <a:endParaRPr lang="en-GB" sz="1100" baseline="0"/>
        </a:p>
      </xdr:txBody>
    </xdr:sp>
    <xdr:clientData/>
  </xdr:twoCellAnchor>
  <xdr:twoCellAnchor>
    <xdr:from>
      <xdr:col>64</xdr:col>
      <xdr:colOff>346375</xdr:colOff>
      <xdr:row>95</xdr:row>
      <xdr:rowOff>27923</xdr:rowOff>
    </xdr:from>
    <xdr:to>
      <xdr:col>72</xdr:col>
      <xdr:colOff>491060</xdr:colOff>
      <xdr:row>105</xdr:row>
      <xdr:rowOff>43574</xdr:rowOff>
    </xdr:to>
    <xdr:sp macro="" textlink="">
      <xdr:nvSpPr>
        <xdr:cNvPr id="1029" name="TextBox 1028">
          <a:extLst>
            <a:ext uri="{FF2B5EF4-FFF2-40B4-BE49-F238E27FC236}">
              <a16:creationId xmlns:a16="http://schemas.microsoft.com/office/drawing/2014/main" id="{61381A77-0FA5-4E1B-BDC4-FD318565E3BE}"/>
            </a:ext>
          </a:extLst>
        </xdr:cNvPr>
        <xdr:cNvSpPr txBox="1"/>
      </xdr:nvSpPr>
      <xdr:spPr>
        <a:xfrm>
          <a:off x="42907539" y="17138287"/>
          <a:ext cx="5464830" cy="1816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 and scalability</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chemeClr val="dk1"/>
              </a:solidFill>
              <a:effectLst/>
              <a:latin typeface="+mn-lt"/>
              <a:ea typeface="+mn-ea"/>
              <a:cs typeface="+mn-cs"/>
            </a:rPr>
            <a:t>- Conclude whether an ANM system could be implemented in the assessment area, and what would be the mechanism for delivering it.</a:t>
          </a:r>
        </a:p>
        <a:p>
          <a:pPr marL="0" marR="0" lvl="0" indent="0" defTabSz="914400" eaLnBrk="1" fontAlgn="auto" latinLnBrk="0" hangingPunct="1">
            <a:lnSpc>
              <a:spcPct val="100000"/>
            </a:lnSpc>
            <a:spcBef>
              <a:spcPts val="0"/>
            </a:spcBef>
            <a:spcAft>
              <a:spcPts val="0"/>
            </a:spcAft>
            <a:buClrTx/>
            <a:buSzTx/>
            <a:buFontTx/>
            <a:buNone/>
            <a:tabLst/>
            <a:defRPr/>
          </a:pPr>
          <a:r>
            <a:rPr lang="en-GB" sz="1100" i="0" baseline="0">
              <a:solidFill>
                <a:schemeClr val="dk1"/>
              </a:solidFill>
              <a:effectLst/>
              <a:latin typeface="+mn-lt"/>
              <a:ea typeface="+mn-ea"/>
              <a:cs typeface="+mn-cs"/>
            </a:rPr>
            <a:t>or</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chemeClr val="dk1"/>
              </a:solidFill>
              <a:effectLst/>
              <a:latin typeface="+mn-lt"/>
              <a:ea typeface="+mn-ea"/>
              <a:cs typeface="+mn-cs"/>
            </a:rPr>
            <a:t>- Conclude whether modifications to an existing ANM system could be implemented.</a:t>
          </a:r>
          <a:endParaRPr lang="en-GB">
            <a:effectLst/>
          </a:endParaRPr>
        </a:p>
      </xdr:txBody>
    </xdr:sp>
    <xdr:clientData/>
  </xdr:twoCellAnchor>
  <xdr:twoCellAnchor>
    <xdr:from>
      <xdr:col>64</xdr:col>
      <xdr:colOff>346375</xdr:colOff>
      <xdr:row>106</xdr:row>
      <xdr:rowOff>112826</xdr:rowOff>
    </xdr:from>
    <xdr:to>
      <xdr:col>72</xdr:col>
      <xdr:colOff>491060</xdr:colOff>
      <xdr:row>116</xdr:row>
      <xdr:rowOff>114120</xdr:rowOff>
    </xdr:to>
    <xdr:sp macro="" textlink="">
      <xdr:nvSpPr>
        <xdr:cNvPr id="1030" name="TextBox 1029">
          <a:extLst>
            <a:ext uri="{FF2B5EF4-FFF2-40B4-BE49-F238E27FC236}">
              <a16:creationId xmlns:a16="http://schemas.microsoft.com/office/drawing/2014/main" id="{01225961-422E-4EAD-B52F-4F439508C23B}"/>
            </a:ext>
          </a:extLst>
        </xdr:cNvPr>
        <xdr:cNvSpPr txBox="1"/>
      </xdr:nvSpPr>
      <xdr:spPr>
        <a:xfrm>
          <a:off x="42907539" y="19204390"/>
          <a:ext cx="5464830" cy="18023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 and modelling.</a:t>
          </a:r>
          <a:endParaRPr lang="en-GB">
            <a:effectLst/>
          </a:endParaRPr>
        </a:p>
        <a:p>
          <a:endParaRPr lang="en-GB" sz="1100" baseline="0"/>
        </a:p>
      </xdr:txBody>
    </xdr:sp>
    <xdr:clientData/>
  </xdr:twoCellAnchor>
  <xdr:twoCellAnchor>
    <xdr:from>
      <xdr:col>64</xdr:col>
      <xdr:colOff>346375</xdr:colOff>
      <xdr:row>118</xdr:row>
      <xdr:rowOff>3263</xdr:rowOff>
    </xdr:from>
    <xdr:to>
      <xdr:col>72</xdr:col>
      <xdr:colOff>491060</xdr:colOff>
      <xdr:row>126</xdr:row>
      <xdr:rowOff>99512</xdr:rowOff>
    </xdr:to>
    <xdr:sp macro="" textlink="">
      <xdr:nvSpPr>
        <xdr:cNvPr id="1122" name="TextBox 1030">
          <a:extLst>
            <a:ext uri="{FF2B5EF4-FFF2-40B4-BE49-F238E27FC236}">
              <a16:creationId xmlns:a16="http://schemas.microsoft.com/office/drawing/2014/main" id="{0F417FD7-A436-491F-93A2-9D35A36DDD95}"/>
            </a:ext>
          </a:extLst>
        </xdr:cNvPr>
        <xdr:cNvSpPr txBox="1"/>
      </xdr:nvSpPr>
      <xdr:spPr>
        <a:xfrm>
          <a:off x="42907539" y="21256136"/>
          <a:ext cx="5464830" cy="15371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a:t>
          </a:r>
          <a:endParaRPr lang="en-GB">
            <a:effectLst/>
          </a:endParaRPr>
        </a:p>
        <a:p>
          <a:endParaRPr lang="en-GB" sz="1100" baseline="0"/>
        </a:p>
      </xdr:txBody>
    </xdr:sp>
    <xdr:clientData/>
  </xdr:twoCellAnchor>
  <xdr:twoCellAnchor>
    <xdr:from>
      <xdr:col>64</xdr:col>
      <xdr:colOff>346375</xdr:colOff>
      <xdr:row>134</xdr:row>
      <xdr:rowOff>48136</xdr:rowOff>
    </xdr:from>
    <xdr:to>
      <xdr:col>72</xdr:col>
      <xdr:colOff>491060</xdr:colOff>
      <xdr:row>138</xdr:row>
      <xdr:rowOff>49087</xdr:rowOff>
    </xdr:to>
    <xdr:sp macro="" textlink="">
      <xdr:nvSpPr>
        <xdr:cNvPr id="1114" name="TextBox 1031">
          <a:extLst>
            <a:ext uri="{FF2B5EF4-FFF2-40B4-BE49-F238E27FC236}">
              <a16:creationId xmlns:a16="http://schemas.microsoft.com/office/drawing/2014/main" id="{78FE0FAE-44BE-4EFB-8963-FB1EE6F1B26A}"/>
            </a:ext>
          </a:extLst>
        </xdr:cNvPr>
        <xdr:cNvSpPr txBox="1"/>
      </xdr:nvSpPr>
      <xdr:spPr>
        <a:xfrm>
          <a:off x="42907539" y="24182754"/>
          <a:ext cx="5464830" cy="7213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dk1"/>
              </a:solidFill>
              <a:effectLst/>
              <a:latin typeface="+mn-lt"/>
              <a:ea typeface="+mn-ea"/>
              <a:cs typeface="+mn-cs"/>
            </a:rPr>
            <a:t>Replicability</a:t>
          </a:r>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a:t>
          </a:r>
          <a:r>
            <a:rPr lang="en-GB" sz="1100" i="1" baseline="0">
              <a:solidFill>
                <a:schemeClr val="dk1"/>
              </a:solidFill>
              <a:effectLst/>
              <a:latin typeface="+mn-lt"/>
              <a:ea typeface="+mn-ea"/>
              <a:cs typeface="+mn-cs"/>
            </a:rPr>
            <a:t> Comment on the repeatability of this solution in other areas of the network.</a:t>
          </a:r>
          <a:endParaRPr lang="en-GB">
            <a:effectLst/>
          </a:endParaRPr>
        </a:p>
        <a:p>
          <a:endParaRPr lang="en-GB" sz="1100" baseline="0"/>
        </a:p>
      </xdr:txBody>
    </xdr:sp>
    <xdr:clientData/>
  </xdr:twoCellAnchor>
  <xdr:twoCellAnchor>
    <xdr:from>
      <xdr:col>68</xdr:col>
      <xdr:colOff>456824</xdr:colOff>
      <xdr:row>70</xdr:row>
      <xdr:rowOff>161925</xdr:rowOff>
    </xdr:from>
    <xdr:to>
      <xdr:col>68</xdr:col>
      <xdr:colOff>457200</xdr:colOff>
      <xdr:row>75</xdr:row>
      <xdr:rowOff>138462</xdr:rowOff>
    </xdr:to>
    <xdr:cxnSp macro="">
      <xdr:nvCxnSpPr>
        <xdr:cNvPr id="1034" name="Straight Arrow Connector 1033">
          <a:extLst>
            <a:ext uri="{FF2B5EF4-FFF2-40B4-BE49-F238E27FC236}">
              <a16:creationId xmlns:a16="http://schemas.microsoft.com/office/drawing/2014/main" id="{1EE3E19C-33C1-4C74-8A73-A6161F35F3AB}"/>
            </a:ext>
          </a:extLst>
        </xdr:cNvPr>
        <xdr:cNvCxnSpPr>
          <a:endCxn id="244" idx="0"/>
        </xdr:cNvCxnSpPr>
      </xdr:nvCxnSpPr>
      <xdr:spPr>
        <a:xfrm flipH="1">
          <a:off x="47091224" y="12830175"/>
          <a:ext cx="376" cy="88141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655392</xdr:colOff>
      <xdr:row>76</xdr:row>
      <xdr:rowOff>133348</xdr:rowOff>
    </xdr:from>
    <xdr:to>
      <xdr:col>94</xdr:col>
      <xdr:colOff>641244</xdr:colOff>
      <xdr:row>93</xdr:row>
      <xdr:rowOff>83127</xdr:rowOff>
    </xdr:to>
    <xdr:sp macro="" textlink="">
      <xdr:nvSpPr>
        <xdr:cNvPr id="1035" name="Rectangle 1034">
          <a:extLst>
            <a:ext uri="{FF2B5EF4-FFF2-40B4-BE49-F238E27FC236}">
              <a16:creationId xmlns:a16="http://schemas.microsoft.com/office/drawing/2014/main" id="{B35BAA5A-3E88-4709-8C1C-9BFDC4B4B917}"/>
            </a:ext>
          </a:extLst>
        </xdr:cNvPr>
        <xdr:cNvSpPr/>
      </xdr:nvSpPr>
      <xdr:spPr>
        <a:xfrm>
          <a:off x="59176992" y="13821639"/>
          <a:ext cx="3975961" cy="3011633"/>
        </a:xfrm>
        <a:prstGeom prst="rect">
          <a:avLst/>
        </a:prstGeom>
        <a:solidFill>
          <a:schemeClr val="bg2">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GB" sz="1400" b="1"/>
            <a:t>ENGAGEMENT</a:t>
          </a:r>
        </a:p>
      </xdr:txBody>
    </xdr:sp>
    <xdr:clientData/>
  </xdr:twoCellAnchor>
  <xdr:twoCellAnchor>
    <xdr:from>
      <xdr:col>89</xdr:col>
      <xdr:colOff>543295</xdr:colOff>
      <xdr:row>78</xdr:row>
      <xdr:rowOff>12710</xdr:rowOff>
    </xdr:from>
    <xdr:to>
      <xdr:col>94</xdr:col>
      <xdr:colOff>575530</xdr:colOff>
      <xdr:row>91</xdr:row>
      <xdr:rowOff>52765</xdr:rowOff>
    </xdr:to>
    <xdr:sp macro="" textlink="">
      <xdr:nvSpPr>
        <xdr:cNvPr id="1036" name="TextBox 1035">
          <a:extLst>
            <a:ext uri="{FF2B5EF4-FFF2-40B4-BE49-F238E27FC236}">
              <a16:creationId xmlns:a16="http://schemas.microsoft.com/office/drawing/2014/main" id="{9A11CF86-68FE-4E47-8F33-D03FF7E3BFA0}"/>
            </a:ext>
          </a:extLst>
        </xdr:cNvPr>
        <xdr:cNvSpPr txBox="1"/>
      </xdr:nvSpPr>
      <xdr:spPr>
        <a:xfrm>
          <a:off x="59884045" y="13385810"/>
          <a:ext cx="3365985" cy="2268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Target stakeholders: </a:t>
          </a:r>
        </a:p>
        <a:p>
          <a:r>
            <a:rPr lang="en-GB" sz="1100" b="0" baseline="0"/>
            <a:t>- Generators/ large-scale storage operating in area</a:t>
          </a:r>
        </a:p>
        <a:p>
          <a:r>
            <a:rPr lang="en-GB" sz="1100" b="0" baseline="0"/>
            <a:t>- Generators/large-scale storage with connections agreements in the area</a:t>
          </a:r>
        </a:p>
        <a:p>
          <a:r>
            <a:rPr lang="en-GB" sz="1100" b="0" baseline="0"/>
            <a:t>- </a:t>
          </a:r>
          <a:r>
            <a:rPr lang="en-GB" sz="1100" baseline="0"/>
            <a:t>Generators/large-scale storage seeking connection agreements in the area.</a:t>
          </a:r>
        </a:p>
        <a:p>
          <a:endParaRPr lang="en-GB" sz="1100" baseline="0"/>
        </a:p>
        <a:p>
          <a:r>
            <a:rPr lang="en-GB" sz="1100" b="1" baseline="0"/>
            <a:t>High-level questions:</a:t>
          </a:r>
        </a:p>
        <a:p>
          <a:r>
            <a:rPr lang="en-GB" sz="1100" b="0" baseline="0"/>
            <a:t>- Would you be interested in trading of contracted capacity with other generators?</a:t>
          </a:r>
        </a:p>
        <a:p>
          <a:r>
            <a:rPr lang="en-GB" sz="1100" b="0" baseline="0"/>
            <a:t>- What conditions would need to be met to enable you to do this?</a:t>
          </a:r>
          <a:endParaRPr lang="en-GB" sz="1100" b="1" baseline="0"/>
        </a:p>
        <a:p>
          <a:endParaRPr lang="en-GB" sz="1100" baseline="0"/>
        </a:p>
      </xdr:txBody>
    </xdr:sp>
    <xdr:clientData/>
  </xdr:twoCellAnchor>
  <xdr:twoCellAnchor>
    <xdr:from>
      <xdr:col>90</xdr:col>
      <xdr:colOff>112629</xdr:colOff>
      <xdr:row>91</xdr:row>
      <xdr:rowOff>126459</xdr:rowOff>
    </xdr:from>
    <xdr:to>
      <xdr:col>94</xdr:col>
      <xdr:colOff>315756</xdr:colOff>
      <xdr:row>93</xdr:row>
      <xdr:rowOff>24995</xdr:rowOff>
    </xdr:to>
    <xdr:sp macro="" textlink="">
      <xdr:nvSpPr>
        <xdr:cNvPr id="1037" name="TextBox 1036">
          <a:hlinkClick xmlns:r="http://schemas.openxmlformats.org/officeDocument/2006/relationships" r:id="rId4"/>
          <a:extLst>
            <a:ext uri="{FF2B5EF4-FFF2-40B4-BE49-F238E27FC236}">
              <a16:creationId xmlns:a16="http://schemas.microsoft.com/office/drawing/2014/main" id="{5462524E-C7D9-4A93-9667-ECA2AE9D04A1}"/>
            </a:ext>
          </a:extLst>
        </xdr:cNvPr>
        <xdr:cNvSpPr txBox="1"/>
      </xdr:nvSpPr>
      <xdr:spPr>
        <a:xfrm>
          <a:off x="59964265" y="16516386"/>
          <a:ext cx="2863200" cy="258754"/>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a:t>
          </a:r>
          <a:r>
            <a:rPr lang="en-GB" sz="1100" b="1" baseline="0">
              <a:solidFill>
                <a:schemeClr val="bg1"/>
              </a:solidFill>
              <a:latin typeface="+mn-lt"/>
              <a:ea typeface="+mn-ea"/>
              <a:cs typeface="+mn-cs"/>
            </a:rPr>
            <a:t> TO GENERATORS ENGAMENT SHEET</a:t>
          </a:r>
          <a:endParaRPr lang="en-GB" sz="1100" b="1">
            <a:solidFill>
              <a:schemeClr val="bg1"/>
            </a:solidFill>
            <a:latin typeface="+mn-lt"/>
            <a:ea typeface="+mn-ea"/>
            <a:cs typeface="+mn-cs"/>
          </a:endParaRPr>
        </a:p>
      </xdr:txBody>
    </xdr:sp>
    <xdr:clientData/>
  </xdr:twoCellAnchor>
  <xdr:twoCellAnchor>
    <xdr:from>
      <xdr:col>80</xdr:col>
      <xdr:colOff>371775</xdr:colOff>
      <xdr:row>76</xdr:row>
      <xdr:rowOff>18752</xdr:rowOff>
    </xdr:from>
    <xdr:to>
      <xdr:col>89</xdr:col>
      <xdr:colOff>366888</xdr:colOff>
      <xdr:row>145</xdr:row>
      <xdr:rowOff>33131</xdr:rowOff>
    </xdr:to>
    <xdr:sp macro="" textlink="">
      <xdr:nvSpPr>
        <xdr:cNvPr id="1038" name="Rectangle 1037">
          <a:extLst>
            <a:ext uri="{FF2B5EF4-FFF2-40B4-BE49-F238E27FC236}">
              <a16:creationId xmlns:a16="http://schemas.microsoft.com/office/drawing/2014/main" id="{94525FF4-D736-4178-BC60-5CD994AFD809}"/>
            </a:ext>
          </a:extLst>
        </xdr:cNvPr>
        <xdr:cNvSpPr/>
      </xdr:nvSpPr>
      <xdr:spPr>
        <a:xfrm>
          <a:off x="53380471" y="12608317"/>
          <a:ext cx="5958591" cy="11444379"/>
        </a:xfrm>
        <a:prstGeom prst="rect">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Secondary Trading of contracted capacity</a:t>
          </a:r>
        </a:p>
      </xdr:txBody>
    </xdr:sp>
    <xdr:clientData/>
  </xdr:twoCellAnchor>
  <xdr:twoCellAnchor>
    <xdr:from>
      <xdr:col>80</xdr:col>
      <xdr:colOff>638312</xdr:colOff>
      <xdr:row>77</xdr:row>
      <xdr:rowOff>160508</xdr:rowOff>
    </xdr:from>
    <xdr:to>
      <xdr:col>89</xdr:col>
      <xdr:colOff>108084</xdr:colOff>
      <xdr:row>85</xdr:row>
      <xdr:rowOff>27108</xdr:rowOff>
    </xdr:to>
    <xdr:sp macro="" textlink="">
      <xdr:nvSpPr>
        <xdr:cNvPr id="1039" name="TextBox 1038">
          <a:extLst>
            <a:ext uri="{FF2B5EF4-FFF2-40B4-BE49-F238E27FC236}">
              <a16:creationId xmlns:a16="http://schemas.microsoft.com/office/drawing/2014/main" id="{AD5D7617-AD3E-41EA-80E0-82D351457F51}"/>
            </a:ext>
          </a:extLst>
        </xdr:cNvPr>
        <xdr:cNvSpPr txBox="1"/>
      </xdr:nvSpPr>
      <xdr:spPr>
        <a:xfrm>
          <a:off x="54631455" y="13571708"/>
          <a:ext cx="5544000" cy="1259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Secondary Trading Platforms provide the opportunity for market players to effectively trade dispatchable capacity on a peer-to-peer basis through a platform that would allow market players to bypass traditional ANM stack positions. This may unlock opportunities for generators to participate in flexibility services where traditional merit order approach would have excluded them from the market, while allowing for an additional revenue stream for those that would have been called on to provide flexibility services before secondary trading.</a:t>
          </a:r>
          <a:endParaRPr lang="en-GB" sz="1100">
            <a:solidFill>
              <a:schemeClr val="dk1"/>
            </a:solidFill>
            <a:effectLst/>
            <a:latin typeface="+mn-lt"/>
            <a:ea typeface="+mn-ea"/>
            <a:cs typeface="+mn-cs"/>
          </a:endParaRPr>
        </a:p>
        <a:p>
          <a:endParaRPr lang="en-GB" sz="1100" baseline="0"/>
        </a:p>
        <a:p>
          <a:endParaRPr lang="en-GB" sz="1100" baseline="0"/>
        </a:p>
      </xdr:txBody>
    </xdr:sp>
    <xdr:clientData/>
  </xdr:twoCellAnchor>
  <xdr:twoCellAnchor>
    <xdr:from>
      <xdr:col>80</xdr:col>
      <xdr:colOff>638312</xdr:colOff>
      <xdr:row>86</xdr:row>
      <xdr:rowOff>7397</xdr:rowOff>
    </xdr:from>
    <xdr:to>
      <xdr:col>89</xdr:col>
      <xdr:colOff>108084</xdr:colOff>
      <xdr:row>97</xdr:row>
      <xdr:rowOff>85641</xdr:rowOff>
    </xdr:to>
    <xdr:sp macro="" textlink="">
      <xdr:nvSpPr>
        <xdr:cNvPr id="1047" name="TextBox 1046">
          <a:extLst>
            <a:ext uri="{FF2B5EF4-FFF2-40B4-BE49-F238E27FC236}">
              <a16:creationId xmlns:a16="http://schemas.microsoft.com/office/drawing/2014/main" id="{C8FF2C5C-0606-4576-A49B-21D5EEA14143}"/>
            </a:ext>
          </a:extLst>
        </xdr:cNvPr>
        <xdr:cNvSpPr txBox="1"/>
      </xdr:nvSpPr>
      <xdr:spPr>
        <a:xfrm>
          <a:off x="54631455" y="14986140"/>
          <a:ext cx="5544000" cy="1994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Material Impact</a:t>
          </a:r>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chemeClr val="dk1"/>
              </a:solidFill>
              <a:effectLst/>
              <a:latin typeface="+mn-lt"/>
              <a:ea typeface="+mn-ea"/>
              <a:cs typeface="+mn-cs"/>
            </a:rPr>
            <a:t>- Summarise the learnings from desktop research and stakeholder engagement.</a:t>
          </a:r>
          <a:endParaRPr lang="en-GB">
            <a:effectLst/>
          </a:endParaRPr>
        </a:p>
        <a:p>
          <a:endParaRPr lang="en-GB" sz="1100" baseline="0"/>
        </a:p>
      </xdr:txBody>
    </xdr:sp>
    <xdr:clientData/>
  </xdr:twoCellAnchor>
  <xdr:twoCellAnchor>
    <xdr:from>
      <xdr:col>80</xdr:col>
      <xdr:colOff>638312</xdr:colOff>
      <xdr:row>98</xdr:row>
      <xdr:rowOff>71594</xdr:rowOff>
    </xdr:from>
    <xdr:to>
      <xdr:col>89</xdr:col>
      <xdr:colOff>108084</xdr:colOff>
      <xdr:row>109</xdr:row>
      <xdr:rowOff>122671</xdr:rowOff>
    </xdr:to>
    <xdr:sp macro="" textlink="">
      <xdr:nvSpPr>
        <xdr:cNvPr id="1048" name="TextBox 1047">
          <a:extLst>
            <a:ext uri="{FF2B5EF4-FFF2-40B4-BE49-F238E27FC236}">
              <a16:creationId xmlns:a16="http://schemas.microsoft.com/office/drawing/2014/main" id="{D1FF47FC-BEB9-47B9-9093-FFB87736CFE6}"/>
            </a:ext>
          </a:extLst>
        </xdr:cNvPr>
        <xdr:cNvSpPr txBox="1"/>
      </xdr:nvSpPr>
      <xdr:spPr>
        <a:xfrm>
          <a:off x="54631455" y="17140394"/>
          <a:ext cx="5544000" cy="19669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Implementability and scalability</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chemeClr val="dk1"/>
              </a:solidFill>
              <a:effectLst/>
              <a:latin typeface="+mn-lt"/>
              <a:ea typeface="+mn-ea"/>
              <a:cs typeface="+mn-cs"/>
            </a:rPr>
            <a:t>- Summarise the learnings from desktop research and stakeholder engagement.</a:t>
          </a:r>
          <a:endParaRPr lang="en-GB">
            <a:effectLst/>
          </a:endParaRPr>
        </a:p>
        <a:p>
          <a:endParaRPr lang="en-GB" sz="1100" baseline="0"/>
        </a:p>
      </xdr:txBody>
    </xdr:sp>
    <xdr:clientData/>
  </xdr:twoCellAnchor>
  <xdr:twoCellAnchor>
    <xdr:from>
      <xdr:col>80</xdr:col>
      <xdr:colOff>638312</xdr:colOff>
      <xdr:row>110</xdr:row>
      <xdr:rowOff>113659</xdr:rowOff>
    </xdr:from>
    <xdr:to>
      <xdr:col>89</xdr:col>
      <xdr:colOff>108084</xdr:colOff>
      <xdr:row>122</xdr:row>
      <xdr:rowOff>9821</xdr:rowOff>
    </xdr:to>
    <xdr:sp macro="" textlink="">
      <xdr:nvSpPr>
        <xdr:cNvPr id="1049" name="TextBox 1048">
          <a:extLst>
            <a:ext uri="{FF2B5EF4-FFF2-40B4-BE49-F238E27FC236}">
              <a16:creationId xmlns:a16="http://schemas.microsoft.com/office/drawing/2014/main" id="{991818A9-FF27-460F-B4BB-920FEEE90ED3}"/>
            </a:ext>
          </a:extLst>
        </xdr:cNvPr>
        <xdr:cNvSpPr txBox="1"/>
      </xdr:nvSpPr>
      <xdr:spPr>
        <a:xfrm>
          <a:off x="54631455" y="19272516"/>
          <a:ext cx="5544000" cy="1986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Cost</a:t>
          </a:r>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a:t>
          </a:r>
          <a:r>
            <a:rPr lang="en-GB" sz="1100" i="1" baseline="0">
              <a:solidFill>
                <a:schemeClr val="dk1"/>
              </a:solidFill>
              <a:effectLst/>
              <a:latin typeface="+mn-lt"/>
              <a:ea typeface="+mn-ea"/>
              <a:cs typeface="+mn-cs"/>
            </a:rPr>
            <a:t>Summarise the learnings from desktop research and stakeholder engagement and modelling.</a:t>
          </a:r>
          <a:endParaRPr lang="en-GB">
            <a:effectLst/>
          </a:endParaRPr>
        </a:p>
        <a:p>
          <a:endParaRPr lang="en-GB" sz="1100" baseline="0"/>
        </a:p>
      </xdr:txBody>
    </xdr:sp>
    <xdr:clientData/>
  </xdr:twoCellAnchor>
  <xdr:twoCellAnchor>
    <xdr:from>
      <xdr:col>80</xdr:col>
      <xdr:colOff>638312</xdr:colOff>
      <xdr:row>122</xdr:row>
      <xdr:rowOff>154739</xdr:rowOff>
    </xdr:from>
    <xdr:to>
      <xdr:col>89</xdr:col>
      <xdr:colOff>108084</xdr:colOff>
      <xdr:row>128</xdr:row>
      <xdr:rowOff>43961</xdr:rowOff>
    </xdr:to>
    <xdr:sp macro="" textlink="">
      <xdr:nvSpPr>
        <xdr:cNvPr id="1124" name="TextBox 1049">
          <a:extLst>
            <a:ext uri="{FF2B5EF4-FFF2-40B4-BE49-F238E27FC236}">
              <a16:creationId xmlns:a16="http://schemas.microsoft.com/office/drawing/2014/main" id="{50C935B3-5CFF-4870-ADDC-630BEA1E44EB}"/>
            </a:ext>
          </a:extLst>
        </xdr:cNvPr>
        <xdr:cNvSpPr txBox="1"/>
      </xdr:nvSpPr>
      <xdr:spPr>
        <a:xfrm>
          <a:off x="54631455" y="21403653"/>
          <a:ext cx="5544000" cy="934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Regulatory risks</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chemeClr val="dk1"/>
              </a:solidFill>
              <a:effectLst/>
              <a:latin typeface="+mn-lt"/>
              <a:ea typeface="+mn-ea"/>
              <a:cs typeface="+mn-cs"/>
            </a:rPr>
            <a:t>- Summarise the learnings from desktop research and stakeholder engagement.</a:t>
          </a:r>
          <a:endParaRPr lang="en-GB">
            <a:effectLst/>
          </a:endParaRPr>
        </a:p>
        <a:p>
          <a:endParaRPr lang="en-GB" sz="1100" b="1" baseline="0"/>
        </a:p>
      </xdr:txBody>
    </xdr:sp>
    <xdr:clientData/>
  </xdr:twoCellAnchor>
  <xdr:twoCellAnchor>
    <xdr:from>
      <xdr:col>80</xdr:col>
      <xdr:colOff>638312</xdr:colOff>
      <xdr:row>135</xdr:row>
      <xdr:rowOff>49139</xdr:rowOff>
    </xdr:from>
    <xdr:to>
      <xdr:col>89</xdr:col>
      <xdr:colOff>108084</xdr:colOff>
      <xdr:row>140</xdr:row>
      <xdr:rowOff>87921</xdr:rowOff>
    </xdr:to>
    <xdr:sp macro="" textlink="">
      <xdr:nvSpPr>
        <xdr:cNvPr id="1117" name="TextBox 1050">
          <a:extLst>
            <a:ext uri="{FF2B5EF4-FFF2-40B4-BE49-F238E27FC236}">
              <a16:creationId xmlns:a16="http://schemas.microsoft.com/office/drawing/2014/main" id="{311E35BE-2324-4466-9EA1-11EC007A7259}"/>
            </a:ext>
          </a:extLst>
        </xdr:cNvPr>
        <xdr:cNvSpPr txBox="1"/>
      </xdr:nvSpPr>
      <xdr:spPr>
        <a:xfrm>
          <a:off x="54631455" y="23562282"/>
          <a:ext cx="5544000" cy="9096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dk1"/>
              </a:solidFill>
              <a:effectLst/>
              <a:latin typeface="+mn-lt"/>
              <a:ea typeface="+mn-ea"/>
              <a:cs typeface="+mn-cs"/>
            </a:rPr>
            <a:t>Replicability</a:t>
          </a:r>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a:t>
          </a:r>
          <a:r>
            <a:rPr lang="en-GB" sz="1100" i="1" baseline="0">
              <a:solidFill>
                <a:schemeClr val="dk1"/>
              </a:solidFill>
              <a:effectLst/>
              <a:latin typeface="+mn-lt"/>
              <a:ea typeface="+mn-ea"/>
              <a:cs typeface="+mn-cs"/>
            </a:rPr>
            <a:t> Comment on the repeatability of this solution in other areas of the network.</a:t>
          </a:r>
          <a:endParaRPr lang="en-GB">
            <a:effectLst/>
          </a:endParaRPr>
        </a:p>
        <a:p>
          <a:endParaRPr lang="en-GB" sz="1100" baseline="0"/>
        </a:p>
      </xdr:txBody>
    </xdr:sp>
    <xdr:clientData/>
  </xdr:twoCellAnchor>
  <xdr:twoCellAnchor>
    <xdr:from>
      <xdr:col>85</xdr:col>
      <xdr:colOff>26432</xdr:colOff>
      <xdr:row>71</xdr:row>
      <xdr:rowOff>38100</xdr:rowOff>
    </xdr:from>
    <xdr:to>
      <xdr:col>85</xdr:col>
      <xdr:colOff>28575</xdr:colOff>
      <xdr:row>76</xdr:row>
      <xdr:rowOff>18752</xdr:rowOff>
    </xdr:to>
    <xdr:cxnSp macro="">
      <xdr:nvCxnSpPr>
        <xdr:cNvPr id="1053" name="Straight Arrow Connector 1052">
          <a:extLst>
            <a:ext uri="{FF2B5EF4-FFF2-40B4-BE49-F238E27FC236}">
              <a16:creationId xmlns:a16="http://schemas.microsoft.com/office/drawing/2014/main" id="{8ED2DF8F-1450-42A2-9250-0CA94628E20E}"/>
            </a:ext>
          </a:extLst>
        </xdr:cNvPr>
        <xdr:cNvCxnSpPr>
          <a:endCxn id="1038" idx="0"/>
        </xdr:cNvCxnSpPr>
      </xdr:nvCxnSpPr>
      <xdr:spPr>
        <a:xfrm flipH="1">
          <a:off x="58319432" y="12887325"/>
          <a:ext cx="2143" cy="885527"/>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45006</xdr:colOff>
      <xdr:row>117</xdr:row>
      <xdr:rowOff>59812</xdr:rowOff>
    </xdr:from>
    <xdr:to>
      <xdr:col>26</xdr:col>
      <xdr:colOff>249796</xdr:colOff>
      <xdr:row>120</xdr:row>
      <xdr:rowOff>4018</xdr:rowOff>
    </xdr:to>
    <xdr:sp macro="" textlink="">
      <xdr:nvSpPr>
        <xdr:cNvPr id="1057" name="TextBox 1056">
          <a:hlinkClick xmlns:r="http://schemas.openxmlformats.org/officeDocument/2006/relationships" r:id="rId5"/>
          <a:extLst>
            <a:ext uri="{FF2B5EF4-FFF2-40B4-BE49-F238E27FC236}">
              <a16:creationId xmlns:a16="http://schemas.microsoft.com/office/drawing/2014/main" id="{F19EE6FD-8573-4372-A8C1-FD1BE24475BC}"/>
            </a:ext>
          </a:extLst>
        </xdr:cNvPr>
        <xdr:cNvSpPr txBox="1"/>
      </xdr:nvSpPr>
      <xdr:spPr>
        <a:xfrm>
          <a:off x="15568035" y="20437869"/>
          <a:ext cx="2229532" cy="46672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 TO DNO INPUTS </a:t>
          </a:r>
          <a:r>
            <a:rPr lang="en-GB" sz="1100" b="1" baseline="0">
              <a:solidFill>
                <a:schemeClr val="bg1"/>
              </a:solidFill>
              <a:latin typeface="+mn-lt"/>
              <a:ea typeface="+mn-ea"/>
              <a:cs typeface="+mn-cs"/>
            </a:rPr>
            <a:t> 3.1</a:t>
          </a:r>
          <a:endParaRPr lang="en-GB" sz="1100" b="1">
            <a:solidFill>
              <a:schemeClr val="bg1"/>
            </a:solidFill>
            <a:latin typeface="+mn-lt"/>
            <a:ea typeface="+mn-ea"/>
            <a:cs typeface="+mn-cs"/>
          </a:endParaRPr>
        </a:p>
      </xdr:txBody>
    </xdr:sp>
    <xdr:clientData/>
  </xdr:twoCellAnchor>
  <xdr:twoCellAnchor>
    <xdr:from>
      <xdr:col>52</xdr:col>
      <xdr:colOff>662455</xdr:colOff>
      <xdr:row>70</xdr:row>
      <xdr:rowOff>85725</xdr:rowOff>
    </xdr:from>
    <xdr:to>
      <xdr:col>68</xdr:col>
      <xdr:colOff>371475</xdr:colOff>
      <xdr:row>70</xdr:row>
      <xdr:rowOff>92583</xdr:rowOff>
    </xdr:to>
    <xdr:cxnSp macro="">
      <xdr:nvCxnSpPr>
        <xdr:cNvPr id="1058" name="Straight Arrow Connector 1057">
          <a:extLst>
            <a:ext uri="{FF2B5EF4-FFF2-40B4-BE49-F238E27FC236}">
              <a16:creationId xmlns:a16="http://schemas.microsoft.com/office/drawing/2014/main" id="{B274E57C-38D8-4ECA-81A7-FA29751D25B8}"/>
            </a:ext>
          </a:extLst>
        </xdr:cNvPr>
        <xdr:cNvCxnSpPr>
          <a:stCxn id="196" idx="3"/>
        </xdr:cNvCxnSpPr>
      </xdr:nvCxnSpPr>
      <xdr:spPr>
        <a:xfrm flipV="1">
          <a:off x="36324055" y="12753975"/>
          <a:ext cx="10681820" cy="685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542925</xdr:colOff>
      <xdr:row>70</xdr:row>
      <xdr:rowOff>95250</xdr:rowOff>
    </xdr:from>
    <xdr:to>
      <xdr:col>84</xdr:col>
      <xdr:colOff>647700</xdr:colOff>
      <xdr:row>70</xdr:row>
      <xdr:rowOff>133350</xdr:rowOff>
    </xdr:to>
    <xdr:cxnSp macro="">
      <xdr:nvCxnSpPr>
        <xdr:cNvPr id="1062" name="Straight Arrow Connector 1061">
          <a:extLst>
            <a:ext uri="{FF2B5EF4-FFF2-40B4-BE49-F238E27FC236}">
              <a16:creationId xmlns:a16="http://schemas.microsoft.com/office/drawing/2014/main" id="{F3EF182E-2E83-47A9-96B3-249E6C8070CC}"/>
            </a:ext>
          </a:extLst>
        </xdr:cNvPr>
        <xdr:cNvCxnSpPr/>
      </xdr:nvCxnSpPr>
      <xdr:spPr>
        <a:xfrm>
          <a:off x="47177325" y="12763500"/>
          <a:ext cx="11077575" cy="3810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469467</xdr:colOff>
      <xdr:row>38</xdr:row>
      <xdr:rowOff>6835</xdr:rowOff>
    </xdr:from>
    <xdr:to>
      <xdr:col>6</xdr:col>
      <xdr:colOff>522372</xdr:colOff>
      <xdr:row>42</xdr:row>
      <xdr:rowOff>93244</xdr:rowOff>
    </xdr:to>
    <xdr:sp macro="" textlink="">
      <xdr:nvSpPr>
        <xdr:cNvPr id="1064" name="TextBox 1063">
          <a:extLst>
            <a:ext uri="{FF2B5EF4-FFF2-40B4-BE49-F238E27FC236}">
              <a16:creationId xmlns:a16="http://schemas.microsoft.com/office/drawing/2014/main" id="{B6608AE8-6CAE-4CAB-87FE-698516CAE9BB}"/>
            </a:ext>
          </a:extLst>
        </xdr:cNvPr>
        <xdr:cNvSpPr txBox="1"/>
      </xdr:nvSpPr>
      <xdr:spPr>
        <a:xfrm>
          <a:off x="3212667" y="6883885"/>
          <a:ext cx="1424505" cy="8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Are</a:t>
          </a:r>
          <a:r>
            <a:rPr lang="en-GB" sz="1100" b="0" baseline="0"/>
            <a:t> there large sources of electricity demand in planning?</a:t>
          </a:r>
          <a:endParaRPr lang="en-GB" sz="1100" b="0"/>
        </a:p>
      </xdr:txBody>
    </xdr:sp>
    <xdr:clientData/>
  </xdr:twoCellAnchor>
  <xdr:twoCellAnchor>
    <xdr:from>
      <xdr:col>2</xdr:col>
      <xdr:colOff>198868</xdr:colOff>
      <xdr:row>33</xdr:row>
      <xdr:rowOff>122663</xdr:rowOff>
    </xdr:from>
    <xdr:to>
      <xdr:col>4</xdr:col>
      <xdr:colOff>342900</xdr:colOff>
      <xdr:row>38</xdr:row>
      <xdr:rowOff>129085</xdr:rowOff>
    </xdr:to>
    <xdr:sp macro="" textlink="">
      <xdr:nvSpPr>
        <xdr:cNvPr id="1065" name="TextBox 1064">
          <a:extLst>
            <a:ext uri="{FF2B5EF4-FFF2-40B4-BE49-F238E27FC236}">
              <a16:creationId xmlns:a16="http://schemas.microsoft.com/office/drawing/2014/main" id="{5AA63D36-6023-44BF-B348-B7C39625C860}"/>
            </a:ext>
          </a:extLst>
        </xdr:cNvPr>
        <xdr:cNvSpPr txBox="1"/>
      </xdr:nvSpPr>
      <xdr:spPr>
        <a:xfrm>
          <a:off x="1570468" y="6094838"/>
          <a:ext cx="1515632" cy="911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Are</a:t>
          </a:r>
          <a:r>
            <a:rPr lang="en-GB" sz="1100" b="0" baseline="0"/>
            <a:t> any large sites due to decommission in the near term?</a:t>
          </a:r>
          <a:endParaRPr lang="en-GB" sz="1100" b="0"/>
        </a:p>
      </xdr:txBody>
    </xdr:sp>
    <xdr:clientData/>
  </xdr:twoCellAnchor>
  <xdr:twoCellAnchor>
    <xdr:from>
      <xdr:col>1</xdr:col>
      <xdr:colOff>76400</xdr:colOff>
      <xdr:row>5</xdr:row>
      <xdr:rowOff>60559</xdr:rowOff>
    </xdr:from>
    <xdr:to>
      <xdr:col>1</xdr:col>
      <xdr:colOff>584399</xdr:colOff>
      <xdr:row>7</xdr:row>
      <xdr:rowOff>70719</xdr:rowOff>
    </xdr:to>
    <xdr:sp macro="" textlink="">
      <xdr:nvSpPr>
        <xdr:cNvPr id="1066" name="TextBox 1065">
          <a:extLst>
            <a:ext uri="{FF2B5EF4-FFF2-40B4-BE49-F238E27FC236}">
              <a16:creationId xmlns:a16="http://schemas.microsoft.com/office/drawing/2014/main" id="{113D540C-D8CB-4875-87FC-A228E016E792}"/>
            </a:ext>
          </a:extLst>
        </xdr:cNvPr>
        <xdr:cNvSpPr txBox="1"/>
      </xdr:nvSpPr>
      <xdr:spPr>
        <a:xfrm>
          <a:off x="748163" y="937862"/>
          <a:ext cx="507999" cy="361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1.</a:t>
          </a:r>
          <a:endParaRPr lang="en-GB" sz="1800">
            <a:solidFill>
              <a:schemeClr val="accent2"/>
            </a:solidFill>
          </a:endParaRPr>
        </a:p>
      </xdr:txBody>
    </xdr:sp>
    <xdr:clientData/>
  </xdr:twoCellAnchor>
  <xdr:twoCellAnchor>
    <xdr:from>
      <xdr:col>1</xdr:col>
      <xdr:colOff>73392</xdr:colOff>
      <xdr:row>8</xdr:row>
      <xdr:rowOff>127736</xdr:rowOff>
    </xdr:from>
    <xdr:to>
      <xdr:col>1</xdr:col>
      <xdr:colOff>581391</xdr:colOff>
      <xdr:row>10</xdr:row>
      <xdr:rowOff>137896</xdr:rowOff>
    </xdr:to>
    <xdr:sp macro="" textlink="">
      <xdr:nvSpPr>
        <xdr:cNvPr id="1067" name="TextBox 1066">
          <a:extLst>
            <a:ext uri="{FF2B5EF4-FFF2-40B4-BE49-F238E27FC236}">
              <a16:creationId xmlns:a16="http://schemas.microsoft.com/office/drawing/2014/main" id="{72B00EEF-459D-4C2A-ABD6-D94E62410F06}"/>
            </a:ext>
          </a:extLst>
        </xdr:cNvPr>
        <xdr:cNvSpPr txBox="1"/>
      </xdr:nvSpPr>
      <xdr:spPr>
        <a:xfrm>
          <a:off x="745155" y="1531420"/>
          <a:ext cx="507999" cy="361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2.</a:t>
          </a:r>
          <a:endParaRPr lang="en-GB" sz="1800">
            <a:solidFill>
              <a:schemeClr val="accent2"/>
            </a:solidFill>
          </a:endParaRPr>
        </a:p>
      </xdr:txBody>
    </xdr:sp>
    <xdr:clientData/>
  </xdr:twoCellAnchor>
  <xdr:twoCellAnchor>
    <xdr:from>
      <xdr:col>1</xdr:col>
      <xdr:colOff>60158</xdr:colOff>
      <xdr:row>12</xdr:row>
      <xdr:rowOff>95251</xdr:rowOff>
    </xdr:from>
    <xdr:to>
      <xdr:col>1</xdr:col>
      <xdr:colOff>568157</xdr:colOff>
      <xdr:row>14</xdr:row>
      <xdr:rowOff>105411</xdr:rowOff>
    </xdr:to>
    <xdr:sp macro="" textlink="">
      <xdr:nvSpPr>
        <xdr:cNvPr id="1068" name="TextBox 1067">
          <a:extLst>
            <a:ext uri="{FF2B5EF4-FFF2-40B4-BE49-F238E27FC236}">
              <a16:creationId xmlns:a16="http://schemas.microsoft.com/office/drawing/2014/main" id="{5780F74C-3DEB-4704-A6BE-2FEA0013EF61}"/>
            </a:ext>
          </a:extLst>
        </xdr:cNvPr>
        <xdr:cNvSpPr txBox="1"/>
      </xdr:nvSpPr>
      <xdr:spPr>
        <a:xfrm>
          <a:off x="731921" y="2140619"/>
          <a:ext cx="507999" cy="351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3.</a:t>
          </a:r>
          <a:endParaRPr lang="en-GB" sz="1800">
            <a:solidFill>
              <a:schemeClr val="accent2"/>
            </a:solidFill>
          </a:endParaRPr>
        </a:p>
      </xdr:txBody>
    </xdr:sp>
    <xdr:clientData/>
  </xdr:twoCellAnchor>
  <xdr:twoCellAnchor>
    <xdr:from>
      <xdr:col>6</xdr:col>
      <xdr:colOff>552784</xdr:colOff>
      <xdr:row>38</xdr:row>
      <xdr:rowOff>24014</xdr:rowOff>
    </xdr:from>
    <xdr:to>
      <xdr:col>8</xdr:col>
      <xdr:colOff>572835</xdr:colOff>
      <xdr:row>41</xdr:row>
      <xdr:rowOff>112838</xdr:rowOff>
    </xdr:to>
    <xdr:sp macro="" textlink="">
      <xdr:nvSpPr>
        <xdr:cNvPr id="1069" name="TextBox 1068">
          <a:extLst>
            <a:ext uri="{FF2B5EF4-FFF2-40B4-BE49-F238E27FC236}">
              <a16:creationId xmlns:a16="http://schemas.microsoft.com/office/drawing/2014/main" id="{F8037119-01F6-4B9C-8F49-3CFC2A20B0D2}"/>
            </a:ext>
          </a:extLst>
        </xdr:cNvPr>
        <xdr:cNvSpPr txBox="1"/>
      </xdr:nvSpPr>
      <xdr:spPr>
        <a:xfrm>
          <a:off x="4667584" y="6901064"/>
          <a:ext cx="1391651" cy="631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When is network investment planned for?</a:t>
          </a:r>
        </a:p>
      </xdr:txBody>
    </xdr:sp>
    <xdr:clientData/>
  </xdr:twoCellAnchor>
  <xdr:twoCellAnchor>
    <xdr:from>
      <xdr:col>1</xdr:col>
      <xdr:colOff>131757</xdr:colOff>
      <xdr:row>52</xdr:row>
      <xdr:rowOff>5626</xdr:rowOff>
    </xdr:from>
    <xdr:to>
      <xdr:col>1</xdr:col>
      <xdr:colOff>579746</xdr:colOff>
      <xdr:row>55</xdr:row>
      <xdr:rowOff>161635</xdr:rowOff>
    </xdr:to>
    <xdr:sp macro="" textlink="">
      <xdr:nvSpPr>
        <xdr:cNvPr id="1070" name="TextBox 1069">
          <a:extLst>
            <a:ext uri="{FF2B5EF4-FFF2-40B4-BE49-F238E27FC236}">
              <a16:creationId xmlns:a16="http://schemas.microsoft.com/office/drawing/2014/main" id="{0E385806-067F-448B-A5E7-EBB7689A0B03}"/>
            </a:ext>
          </a:extLst>
        </xdr:cNvPr>
        <xdr:cNvSpPr txBox="1"/>
      </xdr:nvSpPr>
      <xdr:spPr>
        <a:xfrm>
          <a:off x="807166" y="9011081"/>
          <a:ext cx="447989" cy="675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5.</a:t>
          </a:r>
          <a:endParaRPr lang="en-GB" sz="1800">
            <a:solidFill>
              <a:schemeClr val="accent2"/>
            </a:solidFill>
          </a:endParaRPr>
        </a:p>
      </xdr:txBody>
    </xdr:sp>
    <xdr:clientData/>
  </xdr:twoCellAnchor>
  <xdr:twoCellAnchor>
    <xdr:from>
      <xdr:col>3</xdr:col>
      <xdr:colOff>625129</xdr:colOff>
      <xdr:row>27</xdr:row>
      <xdr:rowOff>94879</xdr:rowOff>
    </xdr:from>
    <xdr:to>
      <xdr:col>9</xdr:col>
      <xdr:colOff>118241</xdr:colOff>
      <xdr:row>29</xdr:row>
      <xdr:rowOff>102359</xdr:rowOff>
    </xdr:to>
    <xdr:sp macro="" textlink="">
      <xdr:nvSpPr>
        <xdr:cNvPr id="1071" name="TextBox 1070">
          <a:extLst>
            <a:ext uri="{FF2B5EF4-FFF2-40B4-BE49-F238E27FC236}">
              <a16:creationId xmlns:a16="http://schemas.microsoft.com/office/drawing/2014/main" id="{B7B2D4CA-ED7F-44F1-9245-801774173E49}"/>
            </a:ext>
          </a:extLst>
        </xdr:cNvPr>
        <xdr:cNvSpPr txBox="1"/>
      </xdr:nvSpPr>
      <xdr:spPr>
        <a:xfrm>
          <a:off x="2638174" y="3165625"/>
          <a:ext cx="3519201" cy="34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600" b="1" baseline="0">
            <a:solidFill>
              <a:schemeClr val="accent1"/>
            </a:solidFill>
          </a:endParaRPr>
        </a:p>
      </xdr:txBody>
    </xdr:sp>
    <xdr:clientData/>
  </xdr:twoCellAnchor>
  <xdr:twoCellAnchor>
    <xdr:from>
      <xdr:col>1</xdr:col>
      <xdr:colOff>113732</xdr:colOff>
      <xdr:row>28</xdr:row>
      <xdr:rowOff>28755</xdr:rowOff>
    </xdr:from>
    <xdr:to>
      <xdr:col>1</xdr:col>
      <xdr:colOff>621731</xdr:colOff>
      <xdr:row>31</xdr:row>
      <xdr:rowOff>0</xdr:rowOff>
    </xdr:to>
    <xdr:sp macro="" textlink="">
      <xdr:nvSpPr>
        <xdr:cNvPr id="1073" name="TextBox 1072">
          <a:extLst>
            <a:ext uri="{FF2B5EF4-FFF2-40B4-BE49-F238E27FC236}">
              <a16:creationId xmlns:a16="http://schemas.microsoft.com/office/drawing/2014/main" id="{01B9085C-ACD9-4654-81F7-33899AB86B68}"/>
            </a:ext>
          </a:extLst>
        </xdr:cNvPr>
        <xdr:cNvSpPr txBox="1"/>
      </xdr:nvSpPr>
      <xdr:spPr>
        <a:xfrm>
          <a:off x="789468" y="4859547"/>
          <a:ext cx="507999" cy="488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4.</a:t>
          </a:r>
          <a:endParaRPr lang="en-GB" sz="1800">
            <a:solidFill>
              <a:schemeClr val="accent2"/>
            </a:solidFill>
          </a:endParaRPr>
        </a:p>
      </xdr:txBody>
    </xdr:sp>
    <xdr:clientData/>
  </xdr:twoCellAnchor>
  <xdr:twoCellAnchor>
    <xdr:from>
      <xdr:col>2</xdr:col>
      <xdr:colOff>2715</xdr:colOff>
      <xdr:row>29</xdr:row>
      <xdr:rowOff>78519</xdr:rowOff>
    </xdr:from>
    <xdr:to>
      <xdr:col>9</xdr:col>
      <xdr:colOff>71718</xdr:colOff>
      <xdr:row>33</xdr:row>
      <xdr:rowOff>92363</xdr:rowOff>
    </xdr:to>
    <xdr:sp macro="" textlink="">
      <xdr:nvSpPr>
        <xdr:cNvPr id="1074" name="TextBox 1073">
          <a:extLst>
            <a:ext uri="{FF2B5EF4-FFF2-40B4-BE49-F238E27FC236}">
              <a16:creationId xmlns:a16="http://schemas.microsoft.com/office/drawing/2014/main" id="{6429F44C-2582-4E76-9608-AECCE0485844}"/>
            </a:ext>
          </a:extLst>
        </xdr:cNvPr>
        <xdr:cNvSpPr txBox="1"/>
      </xdr:nvSpPr>
      <xdr:spPr>
        <a:xfrm>
          <a:off x="1341988" y="5100792"/>
          <a:ext cx="4756457" cy="706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baseline="0">
              <a:solidFill>
                <a:schemeClr val="accent1"/>
              </a:solidFill>
            </a:rPr>
            <a:t>A workshop of all project partners, where the understanding of the constraint and potential solutions are proposed. Example questions to be discussed:</a:t>
          </a:r>
          <a:endParaRPr lang="en-GB" sz="1050" b="1" i="1" baseline="0">
            <a:solidFill>
              <a:schemeClr val="accent1"/>
            </a:solidFill>
          </a:endParaRPr>
        </a:p>
      </xdr:txBody>
    </xdr:sp>
    <xdr:clientData/>
  </xdr:twoCellAnchor>
  <xdr:twoCellAnchor>
    <xdr:from>
      <xdr:col>12</xdr:col>
      <xdr:colOff>210765</xdr:colOff>
      <xdr:row>25</xdr:row>
      <xdr:rowOff>113489</xdr:rowOff>
    </xdr:from>
    <xdr:to>
      <xdr:col>15</xdr:col>
      <xdr:colOff>249836</xdr:colOff>
      <xdr:row>28</xdr:row>
      <xdr:rowOff>65868</xdr:rowOff>
    </xdr:to>
    <xdr:sp macro="" textlink="">
      <xdr:nvSpPr>
        <xdr:cNvPr id="1077" name="TextBox 1076">
          <a:hlinkClick xmlns:r="http://schemas.openxmlformats.org/officeDocument/2006/relationships" r:id="rId5"/>
          <a:extLst>
            <a:ext uri="{FF2B5EF4-FFF2-40B4-BE49-F238E27FC236}">
              <a16:creationId xmlns:a16="http://schemas.microsoft.com/office/drawing/2014/main" id="{6AF792E2-72F8-4529-834B-5799EC0CA670}"/>
            </a:ext>
          </a:extLst>
        </xdr:cNvPr>
        <xdr:cNvSpPr txBox="1"/>
      </xdr:nvSpPr>
      <xdr:spPr>
        <a:xfrm>
          <a:off x="8305454" y="4485620"/>
          <a:ext cx="2062743" cy="47703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bg1"/>
              </a:solidFill>
              <a:effectLst/>
              <a:latin typeface="+mn-lt"/>
              <a:ea typeface="+mn-ea"/>
              <a:cs typeface="+mn-cs"/>
            </a:rPr>
            <a:t>LINK TO DNO INPUT REQUIREMENTS</a:t>
          </a:r>
        </a:p>
        <a:p>
          <a:endParaRPr lang="en-GB" sz="1100" b="1" i="0" baseline="0">
            <a:solidFill>
              <a:schemeClr val="bg1"/>
            </a:solidFill>
            <a:effectLst/>
            <a:latin typeface="+mn-lt"/>
            <a:ea typeface="+mn-ea"/>
            <a:cs typeface="+mn-cs"/>
          </a:endParaRPr>
        </a:p>
      </xdr:txBody>
    </xdr:sp>
    <xdr:clientData/>
  </xdr:twoCellAnchor>
  <xdr:twoCellAnchor>
    <xdr:from>
      <xdr:col>7</xdr:col>
      <xdr:colOff>70152</xdr:colOff>
      <xdr:row>52</xdr:row>
      <xdr:rowOff>105624</xdr:rowOff>
    </xdr:from>
    <xdr:to>
      <xdr:col>9</xdr:col>
      <xdr:colOff>158436</xdr:colOff>
      <xdr:row>52</xdr:row>
      <xdr:rowOff>106753</xdr:rowOff>
    </xdr:to>
    <xdr:cxnSp macro="">
      <xdr:nvCxnSpPr>
        <xdr:cNvPr id="1079" name="Straight Arrow Connector 1078">
          <a:extLst>
            <a:ext uri="{FF2B5EF4-FFF2-40B4-BE49-F238E27FC236}">
              <a16:creationId xmlns:a16="http://schemas.microsoft.com/office/drawing/2014/main" id="{43CEA294-90CF-1B33-DFC3-C782A6001198}"/>
            </a:ext>
          </a:extLst>
        </xdr:cNvPr>
        <xdr:cNvCxnSpPr/>
      </xdr:nvCxnSpPr>
      <xdr:spPr>
        <a:xfrm flipV="1">
          <a:off x="4770409" y="9128911"/>
          <a:ext cx="1431215" cy="1129"/>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230332</xdr:colOff>
      <xdr:row>65</xdr:row>
      <xdr:rowOff>8659</xdr:rowOff>
    </xdr:from>
    <xdr:to>
      <xdr:col>2</xdr:col>
      <xdr:colOff>2912</xdr:colOff>
      <xdr:row>68</xdr:row>
      <xdr:rowOff>164667</xdr:rowOff>
    </xdr:to>
    <xdr:sp macro="" textlink="">
      <xdr:nvSpPr>
        <xdr:cNvPr id="1083" name="TextBox 1082">
          <a:extLst>
            <a:ext uri="{FF2B5EF4-FFF2-40B4-BE49-F238E27FC236}">
              <a16:creationId xmlns:a16="http://schemas.microsoft.com/office/drawing/2014/main" id="{D2F7C189-A78E-4E09-BCAA-14AC7720B15B}"/>
            </a:ext>
          </a:extLst>
        </xdr:cNvPr>
        <xdr:cNvSpPr txBox="1"/>
      </xdr:nvSpPr>
      <xdr:spPr>
        <a:xfrm>
          <a:off x="905741" y="11265477"/>
          <a:ext cx="447989" cy="675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6.</a:t>
          </a:r>
          <a:endParaRPr lang="en-GB" sz="1800">
            <a:solidFill>
              <a:schemeClr val="accent2"/>
            </a:solidFill>
          </a:endParaRPr>
        </a:p>
      </xdr:txBody>
    </xdr:sp>
    <xdr:clientData/>
  </xdr:twoCellAnchor>
  <xdr:twoCellAnchor>
    <xdr:from>
      <xdr:col>2</xdr:col>
      <xdr:colOff>118673</xdr:colOff>
      <xdr:row>61</xdr:row>
      <xdr:rowOff>133557</xdr:rowOff>
    </xdr:from>
    <xdr:to>
      <xdr:col>6</xdr:col>
      <xdr:colOff>352425</xdr:colOff>
      <xdr:row>71</xdr:row>
      <xdr:rowOff>49968</xdr:rowOff>
    </xdr:to>
    <xdr:sp macro="" textlink="">
      <xdr:nvSpPr>
        <xdr:cNvPr id="1084" name="TextBox 1083">
          <a:extLst>
            <a:ext uri="{FF2B5EF4-FFF2-40B4-BE49-F238E27FC236}">
              <a16:creationId xmlns:a16="http://schemas.microsoft.com/office/drawing/2014/main" id="{5C987779-E6D9-4DFB-9ACC-687A7708EE8B}"/>
            </a:ext>
          </a:extLst>
        </xdr:cNvPr>
        <xdr:cNvSpPr txBox="1"/>
      </xdr:nvSpPr>
      <xdr:spPr>
        <a:xfrm>
          <a:off x="1490273" y="11173032"/>
          <a:ext cx="2976952" cy="17261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Asses options in shortlist:</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chemeClr val="dk1"/>
              </a:solidFill>
              <a:latin typeface="+mn-lt"/>
              <a:ea typeface="+mn-ea"/>
              <a:cs typeface="+mn-cs"/>
            </a:rPr>
            <a:t>Desktop research, stakeholder engagement, and modelling are combined in this assessment framework. The user must populate the summary text boxes below and come to a decision on the Red/Amber/Green rating of each option for each criteria.</a:t>
          </a:r>
          <a:endParaRPr lang="en-GB" sz="1100" i="1" baseline="0"/>
        </a:p>
      </xdr:txBody>
    </xdr:sp>
    <xdr:clientData/>
  </xdr:twoCellAnchor>
  <xdr:twoCellAnchor>
    <xdr:from>
      <xdr:col>13</xdr:col>
      <xdr:colOff>567581</xdr:colOff>
      <xdr:row>28</xdr:row>
      <xdr:rowOff>65867</xdr:rowOff>
    </xdr:from>
    <xdr:to>
      <xdr:col>30</xdr:col>
      <xdr:colOff>558954</xdr:colOff>
      <xdr:row>47</xdr:row>
      <xdr:rowOff>5194</xdr:rowOff>
    </xdr:to>
    <xdr:cxnSp macro="">
      <xdr:nvCxnSpPr>
        <xdr:cNvPr id="1091" name="Connector: Elbow 1090">
          <a:extLst>
            <a:ext uri="{FF2B5EF4-FFF2-40B4-BE49-F238E27FC236}">
              <a16:creationId xmlns:a16="http://schemas.microsoft.com/office/drawing/2014/main" id="{3541DBE3-2260-473D-8616-534BBC75AF62}"/>
            </a:ext>
          </a:extLst>
        </xdr:cNvPr>
        <xdr:cNvCxnSpPr>
          <a:cxnSpLocks/>
          <a:stCxn id="1077" idx="2"/>
          <a:endCxn id="1085" idx="0"/>
        </xdr:cNvCxnSpPr>
      </xdr:nvCxnSpPr>
      <xdr:spPr>
        <a:xfrm rot="16200000" flipH="1">
          <a:off x="13435177" y="864304"/>
          <a:ext cx="3262147" cy="11458848"/>
        </a:xfrm>
        <a:prstGeom prst="bentConnector3">
          <a:avLst>
            <a:gd name="adj1" fmla="val 69823"/>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567580</xdr:colOff>
      <xdr:row>28</xdr:row>
      <xdr:rowOff>65868</xdr:rowOff>
    </xdr:from>
    <xdr:to>
      <xdr:col>19</xdr:col>
      <xdr:colOff>332510</xdr:colOff>
      <xdr:row>47</xdr:row>
      <xdr:rowOff>0</xdr:rowOff>
    </xdr:to>
    <xdr:cxnSp macro="">
      <xdr:nvCxnSpPr>
        <xdr:cNvPr id="1097" name="Connector: Elbow 1096">
          <a:extLst>
            <a:ext uri="{FF2B5EF4-FFF2-40B4-BE49-F238E27FC236}">
              <a16:creationId xmlns:a16="http://schemas.microsoft.com/office/drawing/2014/main" id="{1FDE01E4-9FB4-47A6-A3DC-0DF51EC88239}"/>
            </a:ext>
          </a:extLst>
        </xdr:cNvPr>
        <xdr:cNvCxnSpPr>
          <a:cxnSpLocks/>
          <a:stCxn id="1077" idx="2"/>
          <a:endCxn id="1082" idx="0"/>
        </xdr:cNvCxnSpPr>
      </xdr:nvCxnSpPr>
      <xdr:spPr>
        <a:xfrm rot="16200000" flipH="1">
          <a:off x="9614487" y="4684994"/>
          <a:ext cx="3256952" cy="3812274"/>
        </a:xfrm>
        <a:prstGeom prst="bentConnector3">
          <a:avLst>
            <a:gd name="adj1" fmla="val 69826"/>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217260</xdr:colOff>
      <xdr:row>39</xdr:row>
      <xdr:rowOff>108856</xdr:rowOff>
    </xdr:from>
    <xdr:to>
      <xdr:col>23</xdr:col>
      <xdr:colOff>149225</xdr:colOff>
      <xdr:row>41</xdr:row>
      <xdr:rowOff>19956</xdr:rowOff>
    </xdr:to>
    <xdr:sp macro="" textlink="">
      <xdr:nvSpPr>
        <xdr:cNvPr id="1100" name="TextBox 1099">
          <a:extLst>
            <a:ext uri="{FF2B5EF4-FFF2-40B4-BE49-F238E27FC236}">
              <a16:creationId xmlns:a16="http://schemas.microsoft.com/office/drawing/2014/main" id="{84B50E71-DE87-4FA7-AEEA-2BEFACAF16D3}"/>
            </a:ext>
          </a:extLst>
        </xdr:cNvPr>
        <xdr:cNvSpPr txBox="1"/>
      </xdr:nvSpPr>
      <xdr:spPr>
        <a:xfrm>
          <a:off x="11875860" y="7166881"/>
          <a:ext cx="4046765"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200" b="1" i="1" baseline="0">
              <a:solidFill>
                <a:schemeClr val="accent2"/>
              </a:solidFill>
              <a:latin typeface="+mn-lt"/>
              <a:ea typeface="+mn-ea"/>
              <a:cs typeface="+mn-cs"/>
            </a:rPr>
            <a:t>DNO input should inform options shortlist</a:t>
          </a:r>
        </a:p>
      </xdr:txBody>
    </xdr:sp>
    <xdr:clientData/>
  </xdr:twoCellAnchor>
  <xdr:twoCellAnchor>
    <xdr:from>
      <xdr:col>12</xdr:col>
      <xdr:colOff>79900</xdr:colOff>
      <xdr:row>68</xdr:row>
      <xdr:rowOff>148983</xdr:rowOff>
    </xdr:from>
    <xdr:to>
      <xdr:col>14</xdr:col>
      <xdr:colOff>387943</xdr:colOff>
      <xdr:row>71</xdr:row>
      <xdr:rowOff>97099</xdr:rowOff>
    </xdr:to>
    <xdr:sp macro="" textlink="">
      <xdr:nvSpPr>
        <xdr:cNvPr id="1103" name="TextBox 1102">
          <a:hlinkClick xmlns:r="http://schemas.openxmlformats.org/officeDocument/2006/relationships" r:id="rId5"/>
          <a:extLst>
            <a:ext uri="{FF2B5EF4-FFF2-40B4-BE49-F238E27FC236}">
              <a16:creationId xmlns:a16="http://schemas.microsoft.com/office/drawing/2014/main" id="{92B7F57D-2FA6-4FCF-BC77-B1D4E350FD6F}"/>
            </a:ext>
          </a:extLst>
        </xdr:cNvPr>
        <xdr:cNvSpPr txBox="1"/>
      </xdr:nvSpPr>
      <xdr:spPr>
        <a:xfrm>
          <a:off x="8060118" y="12396401"/>
          <a:ext cx="1638080" cy="48844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bg1"/>
              </a:solidFill>
              <a:effectLst/>
              <a:latin typeface="+mn-lt"/>
              <a:ea typeface="+mn-ea"/>
              <a:cs typeface="+mn-cs"/>
            </a:rPr>
            <a:t>LINK TO DNO INPUT REQUIREMENT 1.3</a:t>
          </a:r>
        </a:p>
        <a:p>
          <a:endParaRPr lang="en-GB" sz="1100" b="1" i="0" baseline="0">
            <a:solidFill>
              <a:schemeClr val="bg1"/>
            </a:solidFill>
            <a:effectLst/>
            <a:latin typeface="+mn-lt"/>
            <a:ea typeface="+mn-ea"/>
            <a:cs typeface="+mn-cs"/>
          </a:endParaRPr>
        </a:p>
        <a:p>
          <a:endParaRPr lang="en-GB" sz="1100" b="1" i="0" baseline="0">
            <a:solidFill>
              <a:schemeClr val="bg1"/>
            </a:solidFill>
            <a:effectLst/>
            <a:latin typeface="+mn-lt"/>
            <a:ea typeface="+mn-ea"/>
            <a:cs typeface="+mn-cs"/>
          </a:endParaRPr>
        </a:p>
      </xdr:txBody>
    </xdr:sp>
    <xdr:clientData/>
  </xdr:twoCellAnchor>
  <xdr:twoCellAnchor>
    <xdr:from>
      <xdr:col>23</xdr:col>
      <xdr:colOff>586153</xdr:colOff>
      <xdr:row>67</xdr:row>
      <xdr:rowOff>93785</xdr:rowOff>
    </xdr:from>
    <xdr:to>
      <xdr:col>26</xdr:col>
      <xdr:colOff>225980</xdr:colOff>
      <xdr:row>70</xdr:row>
      <xdr:rowOff>46163</xdr:rowOff>
    </xdr:to>
    <xdr:sp macro="" textlink="">
      <xdr:nvSpPr>
        <xdr:cNvPr id="1104" name="TextBox 1103">
          <a:hlinkClick xmlns:r="http://schemas.openxmlformats.org/officeDocument/2006/relationships" r:id="rId5"/>
          <a:extLst>
            <a:ext uri="{FF2B5EF4-FFF2-40B4-BE49-F238E27FC236}">
              <a16:creationId xmlns:a16="http://schemas.microsoft.com/office/drawing/2014/main" id="{78423D1E-3520-405D-82B3-F21E9E2E49E8}"/>
            </a:ext>
          </a:extLst>
        </xdr:cNvPr>
        <xdr:cNvSpPr txBox="1"/>
      </xdr:nvSpPr>
      <xdr:spPr>
        <a:xfrm>
          <a:off x="15955107" y="11875477"/>
          <a:ext cx="1644473" cy="479917"/>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bg1"/>
              </a:solidFill>
              <a:effectLst/>
              <a:latin typeface="+mn-lt"/>
              <a:ea typeface="+mn-ea"/>
              <a:cs typeface="+mn-cs"/>
            </a:rPr>
            <a:t>LINK TO DNO INPUT REQUIREMENTS 2.1</a:t>
          </a:r>
        </a:p>
        <a:p>
          <a:endParaRPr lang="en-GB" sz="1100" b="1" i="0" baseline="0">
            <a:solidFill>
              <a:schemeClr val="bg1"/>
            </a:solidFill>
            <a:effectLst/>
            <a:latin typeface="+mn-lt"/>
            <a:ea typeface="+mn-ea"/>
            <a:cs typeface="+mn-cs"/>
          </a:endParaRPr>
        </a:p>
      </xdr:txBody>
    </xdr:sp>
    <xdr:clientData/>
  </xdr:twoCellAnchor>
  <xdr:twoCellAnchor>
    <xdr:from>
      <xdr:col>16</xdr:col>
      <xdr:colOff>363416</xdr:colOff>
      <xdr:row>67</xdr:row>
      <xdr:rowOff>117231</xdr:rowOff>
    </xdr:from>
    <xdr:to>
      <xdr:col>19</xdr:col>
      <xdr:colOff>237344</xdr:colOff>
      <xdr:row>71</xdr:row>
      <xdr:rowOff>49967</xdr:rowOff>
    </xdr:to>
    <xdr:sp macro="" textlink="">
      <xdr:nvSpPr>
        <xdr:cNvPr id="1105" name="TextBox 1104">
          <a:hlinkClick xmlns:r="http://schemas.openxmlformats.org/officeDocument/2006/relationships" r:id="rId5"/>
          <a:extLst>
            <a:ext uri="{FF2B5EF4-FFF2-40B4-BE49-F238E27FC236}">
              <a16:creationId xmlns:a16="http://schemas.microsoft.com/office/drawing/2014/main" id="{A33C3B23-DF3E-46E8-A0BE-17DA030FB024}"/>
            </a:ext>
          </a:extLst>
        </xdr:cNvPr>
        <xdr:cNvSpPr txBox="1"/>
      </xdr:nvSpPr>
      <xdr:spPr>
        <a:xfrm>
          <a:off x="11156334" y="11834542"/>
          <a:ext cx="1897600" cy="632277"/>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bg1"/>
              </a:solidFill>
              <a:effectLst/>
              <a:latin typeface="+mn-lt"/>
              <a:ea typeface="+mn-ea"/>
              <a:cs typeface="+mn-cs"/>
            </a:rPr>
            <a:t>LINK TO DNO INPUT REQUIREMENTS 2.2 &amp; 2.3</a:t>
          </a:r>
        </a:p>
        <a:p>
          <a:endParaRPr lang="en-GB" sz="1100" b="1" i="0" baseline="0">
            <a:solidFill>
              <a:schemeClr val="bg1"/>
            </a:solidFill>
            <a:effectLst/>
            <a:latin typeface="+mn-lt"/>
            <a:ea typeface="+mn-ea"/>
            <a:cs typeface="+mn-cs"/>
          </a:endParaRPr>
        </a:p>
      </xdr:txBody>
    </xdr:sp>
    <xdr:clientData/>
  </xdr:twoCellAnchor>
  <xdr:twoCellAnchor>
    <xdr:from>
      <xdr:col>6</xdr:col>
      <xdr:colOff>82178</xdr:colOff>
      <xdr:row>69</xdr:row>
      <xdr:rowOff>147794</xdr:rowOff>
    </xdr:from>
    <xdr:to>
      <xdr:col>7</xdr:col>
      <xdr:colOff>131989</xdr:colOff>
      <xdr:row>73</xdr:row>
      <xdr:rowOff>144235</xdr:rowOff>
    </xdr:to>
    <xdr:cxnSp macro="">
      <xdr:nvCxnSpPr>
        <xdr:cNvPr id="1107" name="Straight Arrow Connector 1106">
          <a:extLst>
            <a:ext uri="{FF2B5EF4-FFF2-40B4-BE49-F238E27FC236}">
              <a16:creationId xmlns:a16="http://schemas.microsoft.com/office/drawing/2014/main" id="{0B46DF92-76EE-421C-A814-7220AB551A27}"/>
            </a:ext>
          </a:extLst>
        </xdr:cNvPr>
        <xdr:cNvCxnSpPr/>
      </xdr:nvCxnSpPr>
      <xdr:spPr>
        <a:xfrm>
          <a:off x="4196978" y="12635069"/>
          <a:ext cx="735611" cy="720341"/>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461282</xdr:colOff>
      <xdr:row>4</xdr:row>
      <xdr:rowOff>47625</xdr:rowOff>
    </xdr:from>
    <xdr:to>
      <xdr:col>7</xdr:col>
      <xdr:colOff>311603</xdr:colOff>
      <xdr:row>8</xdr:row>
      <xdr:rowOff>129267</xdr:rowOff>
    </xdr:to>
    <xdr:sp macro="" textlink="">
      <xdr:nvSpPr>
        <xdr:cNvPr id="1109" name="TextBox 1108">
          <a:extLst>
            <a:ext uri="{FF2B5EF4-FFF2-40B4-BE49-F238E27FC236}">
              <a16:creationId xmlns:a16="http://schemas.microsoft.com/office/drawing/2014/main" id="{1928E12E-A344-464C-BE85-05AF2E15D077}"/>
            </a:ext>
          </a:extLst>
        </xdr:cNvPr>
        <xdr:cNvSpPr txBox="1"/>
      </xdr:nvSpPr>
      <xdr:spPr>
        <a:xfrm>
          <a:off x="1147082" y="771525"/>
          <a:ext cx="3965121" cy="805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Identify geographical region</a:t>
          </a:r>
          <a:endParaRPr lang="en-GB" sz="1100" i="1" baseline="0"/>
        </a:p>
        <a:p>
          <a:r>
            <a:rPr lang="en-GB" sz="1100" i="1" baseline="0"/>
            <a:t>that is unable to host additional generation</a:t>
          </a:r>
        </a:p>
        <a:p>
          <a:endParaRPr lang="en-GB" sz="1100" i="1" baseline="0"/>
        </a:p>
      </xdr:txBody>
    </xdr:sp>
    <xdr:clientData/>
  </xdr:twoCellAnchor>
  <xdr:twoCellAnchor>
    <xdr:from>
      <xdr:col>1</xdr:col>
      <xdr:colOff>449035</xdr:colOff>
      <xdr:row>7</xdr:row>
      <xdr:rowOff>54427</xdr:rowOff>
    </xdr:from>
    <xdr:to>
      <xdr:col>9</xdr:col>
      <xdr:colOff>231321</xdr:colOff>
      <xdr:row>12</xdr:row>
      <xdr:rowOff>54429</xdr:rowOff>
    </xdr:to>
    <xdr:sp macro="" textlink="">
      <xdr:nvSpPr>
        <xdr:cNvPr id="1110" name="TextBox 1109">
          <a:extLst>
            <a:ext uri="{FF2B5EF4-FFF2-40B4-BE49-F238E27FC236}">
              <a16:creationId xmlns:a16="http://schemas.microsoft.com/office/drawing/2014/main" id="{B14B4E79-0AC4-48D2-3C9E-44948B00E406}"/>
            </a:ext>
          </a:extLst>
        </xdr:cNvPr>
        <xdr:cNvSpPr txBox="1"/>
      </xdr:nvSpPr>
      <xdr:spPr>
        <a:xfrm>
          <a:off x="1115785" y="1292677"/>
          <a:ext cx="5116286" cy="884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High-level view of constraint </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t>What do local stakeholders believe is holding back additional generation capacity, and what solutions are being proposed? </a:t>
          </a:r>
        </a:p>
      </xdr:txBody>
    </xdr:sp>
    <xdr:clientData/>
  </xdr:twoCellAnchor>
  <xdr:twoCellAnchor>
    <xdr:from>
      <xdr:col>1</xdr:col>
      <xdr:colOff>451757</xdr:colOff>
      <xdr:row>11</xdr:row>
      <xdr:rowOff>57151</xdr:rowOff>
    </xdr:from>
    <xdr:to>
      <xdr:col>9</xdr:col>
      <xdr:colOff>247650</xdr:colOff>
      <xdr:row>16</xdr:row>
      <xdr:rowOff>57152</xdr:rowOff>
    </xdr:to>
    <xdr:sp macro="" textlink="">
      <xdr:nvSpPr>
        <xdr:cNvPr id="1111" name="TextBox 1110">
          <a:extLst>
            <a:ext uri="{FF2B5EF4-FFF2-40B4-BE49-F238E27FC236}">
              <a16:creationId xmlns:a16="http://schemas.microsoft.com/office/drawing/2014/main" id="{660407B9-87C7-4857-8A12-297EE34F6C53}"/>
            </a:ext>
          </a:extLst>
        </xdr:cNvPr>
        <xdr:cNvSpPr txBox="1"/>
      </xdr:nvSpPr>
      <xdr:spPr>
        <a:xfrm>
          <a:off x="1137557" y="2047876"/>
          <a:ext cx="5282293" cy="904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Form project team</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t>The project team should have representation from local stakeholders and the network operator at minimum. Independent third parties would be valuable.</a:t>
          </a:r>
        </a:p>
      </xdr:txBody>
    </xdr:sp>
    <xdr:clientData/>
  </xdr:twoCellAnchor>
  <xdr:twoCellAnchor>
    <xdr:from>
      <xdr:col>11</xdr:col>
      <xdr:colOff>209552</xdr:colOff>
      <xdr:row>28</xdr:row>
      <xdr:rowOff>65867</xdr:rowOff>
    </xdr:from>
    <xdr:to>
      <xdr:col>13</xdr:col>
      <xdr:colOff>573202</xdr:colOff>
      <xdr:row>49</xdr:row>
      <xdr:rowOff>21653</xdr:rowOff>
    </xdr:to>
    <xdr:cxnSp macro="">
      <xdr:nvCxnSpPr>
        <xdr:cNvPr id="1115" name="Connector: Elbow 1114">
          <a:extLst>
            <a:ext uri="{FF2B5EF4-FFF2-40B4-BE49-F238E27FC236}">
              <a16:creationId xmlns:a16="http://schemas.microsoft.com/office/drawing/2014/main" id="{6B61DBBB-B946-46F7-B51E-B87AACBED708}"/>
            </a:ext>
          </a:extLst>
        </xdr:cNvPr>
        <xdr:cNvCxnSpPr>
          <a:cxnSpLocks/>
          <a:stCxn id="1077" idx="2"/>
          <a:endCxn id="75" idx="0"/>
        </xdr:cNvCxnSpPr>
      </xdr:nvCxnSpPr>
      <xdr:spPr>
        <a:xfrm rot="5400000">
          <a:off x="6742846" y="6143673"/>
          <a:ext cx="3756261" cy="1735250"/>
        </a:xfrm>
        <a:prstGeom prst="bentConnector3">
          <a:avLst>
            <a:gd name="adj1" fmla="val 50000"/>
          </a:avLst>
        </a:prstGeom>
        <a:ln w="22225">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74</xdr:col>
      <xdr:colOff>37481</xdr:colOff>
      <xdr:row>93</xdr:row>
      <xdr:rowOff>69674</xdr:rowOff>
    </xdr:from>
    <xdr:to>
      <xdr:col>78</xdr:col>
      <xdr:colOff>241446</xdr:colOff>
      <xdr:row>94</xdr:row>
      <xdr:rowOff>168533</xdr:rowOff>
    </xdr:to>
    <xdr:sp macro="" textlink="">
      <xdr:nvSpPr>
        <xdr:cNvPr id="1125" name="TextBox 1124">
          <a:hlinkClick xmlns:r="http://schemas.openxmlformats.org/officeDocument/2006/relationships" r:id="rId6"/>
          <a:extLst>
            <a:ext uri="{FF2B5EF4-FFF2-40B4-BE49-F238E27FC236}">
              <a16:creationId xmlns:a16="http://schemas.microsoft.com/office/drawing/2014/main" id="{2830404B-45B3-4DF5-A014-F07A5E054F99}"/>
            </a:ext>
          </a:extLst>
        </xdr:cNvPr>
        <xdr:cNvSpPr txBox="1"/>
      </xdr:nvSpPr>
      <xdr:spPr>
        <a:xfrm>
          <a:off x="50786681" y="16900349"/>
          <a:ext cx="2947165" cy="279834"/>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a:t>
          </a:r>
          <a:r>
            <a:rPr lang="en-GB" sz="1100" b="1" baseline="0">
              <a:solidFill>
                <a:schemeClr val="bg1"/>
              </a:solidFill>
              <a:latin typeface="+mn-lt"/>
              <a:ea typeface="+mn-ea"/>
              <a:cs typeface="+mn-cs"/>
            </a:rPr>
            <a:t> TO DNO ENGAGEMENT </a:t>
          </a:r>
          <a:endParaRPr lang="en-GB" sz="1100" b="1">
            <a:solidFill>
              <a:schemeClr val="bg1"/>
            </a:solidFill>
            <a:latin typeface="+mn-lt"/>
            <a:ea typeface="+mn-ea"/>
            <a:cs typeface="+mn-cs"/>
          </a:endParaRPr>
        </a:p>
      </xdr:txBody>
    </xdr:sp>
    <xdr:clientData/>
  </xdr:twoCellAnchor>
  <xdr:twoCellAnchor>
    <xdr:from>
      <xdr:col>58</xdr:col>
      <xdr:colOff>92464</xdr:colOff>
      <xdr:row>89</xdr:row>
      <xdr:rowOff>115103</xdr:rowOff>
    </xdr:from>
    <xdr:to>
      <xdr:col>62</xdr:col>
      <xdr:colOff>288264</xdr:colOff>
      <xdr:row>91</xdr:row>
      <xdr:rowOff>32988</xdr:rowOff>
    </xdr:to>
    <xdr:sp macro="" textlink="">
      <xdr:nvSpPr>
        <xdr:cNvPr id="1126" name="TextBox 1125">
          <a:hlinkClick xmlns:r="http://schemas.openxmlformats.org/officeDocument/2006/relationships" r:id="rId6"/>
          <a:extLst>
            <a:ext uri="{FF2B5EF4-FFF2-40B4-BE49-F238E27FC236}">
              <a16:creationId xmlns:a16="http://schemas.microsoft.com/office/drawing/2014/main" id="{E6F0DD8B-77C9-4F0A-9618-DCCB4F70CD81}"/>
            </a:ext>
          </a:extLst>
        </xdr:cNvPr>
        <xdr:cNvSpPr txBox="1"/>
      </xdr:nvSpPr>
      <xdr:spPr>
        <a:xfrm>
          <a:off x="38663519" y="16144812"/>
          <a:ext cx="2855872" cy="27810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a:t>
          </a:r>
          <a:r>
            <a:rPr lang="en-GB" sz="1100" b="1" baseline="0">
              <a:solidFill>
                <a:schemeClr val="bg1"/>
              </a:solidFill>
              <a:latin typeface="+mn-lt"/>
              <a:ea typeface="+mn-ea"/>
              <a:cs typeface="+mn-cs"/>
            </a:rPr>
            <a:t> TO DNO ENGAGEMENT </a:t>
          </a:r>
          <a:endParaRPr lang="en-GB" sz="1100" b="1">
            <a:solidFill>
              <a:schemeClr val="bg1"/>
            </a:solidFill>
            <a:latin typeface="+mn-lt"/>
            <a:ea typeface="+mn-ea"/>
            <a:cs typeface="+mn-cs"/>
          </a:endParaRPr>
        </a:p>
      </xdr:txBody>
    </xdr:sp>
    <xdr:clientData/>
  </xdr:twoCellAnchor>
  <xdr:twoCellAnchor>
    <xdr:from>
      <xdr:col>64</xdr:col>
      <xdr:colOff>346375</xdr:colOff>
      <xdr:row>77</xdr:row>
      <xdr:rowOff>91817</xdr:rowOff>
    </xdr:from>
    <xdr:to>
      <xdr:col>72</xdr:col>
      <xdr:colOff>491060</xdr:colOff>
      <xdr:row>85</xdr:row>
      <xdr:rowOff>166253</xdr:rowOff>
    </xdr:to>
    <xdr:sp macro="" textlink="">
      <xdr:nvSpPr>
        <xdr:cNvPr id="245" name="TextBox 244">
          <a:extLst>
            <a:ext uri="{FF2B5EF4-FFF2-40B4-BE49-F238E27FC236}">
              <a16:creationId xmlns:a16="http://schemas.microsoft.com/office/drawing/2014/main" id="{CBA6EC00-CD94-4868-B0FF-85C33656E717}"/>
            </a:ext>
          </a:extLst>
        </xdr:cNvPr>
        <xdr:cNvSpPr txBox="1"/>
      </xdr:nvSpPr>
      <xdr:spPr>
        <a:xfrm>
          <a:off x="42907539" y="13960217"/>
          <a:ext cx="5464830" cy="15153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Active Network Management (ANM) systems are used to manage flexible connections and to control energy generation in constrained areas of the network. They use real- time network information to calculate safe levels of generation for managed connections and curtail the ability of generators to export at times of high constraint.</a:t>
          </a:r>
        </a:p>
        <a:p>
          <a:endParaRPr lang="en-GB" sz="1100" baseline="0">
            <a:solidFill>
              <a:schemeClr val="dk1"/>
            </a:solidFill>
            <a:effectLst/>
            <a:latin typeface="+mn-lt"/>
            <a:ea typeface="+mn-ea"/>
            <a:cs typeface="+mn-cs"/>
          </a:endParaRPr>
        </a:p>
        <a:p>
          <a:r>
            <a:rPr lang="en-GB" sz="1100">
              <a:solidFill>
                <a:schemeClr val="dk1"/>
              </a:solidFill>
              <a:effectLst/>
              <a:latin typeface="+mn-lt"/>
              <a:ea typeface="+mn-ea"/>
              <a:cs typeface="+mn-cs"/>
            </a:rPr>
            <a:t>If an</a:t>
          </a:r>
          <a:r>
            <a:rPr lang="en-GB" sz="1100" baseline="0">
              <a:solidFill>
                <a:schemeClr val="dk1"/>
              </a:solidFill>
              <a:effectLst/>
              <a:latin typeface="+mn-lt"/>
              <a:ea typeface="+mn-ea"/>
              <a:cs typeface="+mn-cs"/>
            </a:rPr>
            <a:t> ANM system is already implemented, c</a:t>
          </a:r>
          <a:r>
            <a:rPr lang="en-GB" sz="1100">
              <a:solidFill>
                <a:schemeClr val="dk1"/>
              </a:solidFill>
              <a:effectLst/>
              <a:latin typeface="+mn-lt"/>
              <a:ea typeface="+mn-ea"/>
              <a:cs typeface="+mn-cs"/>
            </a:rPr>
            <a:t>hanges to the way it functions could be implemented to create additional headroom.</a:t>
          </a:r>
          <a:endParaRPr lang="en-GB" sz="1100" baseline="0"/>
        </a:p>
      </xdr:txBody>
    </xdr:sp>
    <xdr:clientData/>
  </xdr:twoCellAnchor>
  <xdr:twoCellAnchor>
    <xdr:from>
      <xdr:col>67</xdr:col>
      <xdr:colOff>22270</xdr:colOff>
      <xdr:row>144</xdr:row>
      <xdr:rowOff>111768</xdr:rowOff>
    </xdr:from>
    <xdr:to>
      <xdr:col>70</xdr:col>
      <xdr:colOff>238125</xdr:colOff>
      <xdr:row>152</xdr:row>
      <xdr:rowOff>144999</xdr:rowOff>
    </xdr:to>
    <xdr:sp macro="" textlink="">
      <xdr:nvSpPr>
        <xdr:cNvPr id="1242" name="TextBox 1138">
          <a:extLst>
            <a:ext uri="{FF2B5EF4-FFF2-40B4-BE49-F238E27FC236}">
              <a16:creationId xmlns:a16="http://schemas.microsoft.com/office/drawing/2014/main" id="{7515ED25-0416-4D10-B5B5-7F09EFABB4A9}"/>
            </a:ext>
          </a:extLst>
        </xdr:cNvPr>
        <xdr:cNvSpPr txBox="1"/>
      </xdr:nvSpPr>
      <xdr:spPr>
        <a:xfrm>
          <a:off x="45970870" y="26172168"/>
          <a:ext cx="2273255" cy="1481031"/>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400" b="1" baseline="0">
              <a:solidFill>
                <a:schemeClr val="bg1"/>
              </a:solidFill>
              <a:latin typeface="+mn-lt"/>
              <a:ea typeface="+mn-ea"/>
              <a:cs typeface="+mn-cs"/>
            </a:rPr>
            <a:t>4. Could implementation of, or modifications to, an ANM system and connections agreements enable additional generation to connect?</a:t>
          </a:r>
        </a:p>
      </xdr:txBody>
    </xdr:sp>
    <xdr:clientData/>
  </xdr:twoCellAnchor>
  <xdr:twoCellAnchor>
    <xdr:from>
      <xdr:col>83</xdr:col>
      <xdr:colOff>283028</xdr:colOff>
      <xdr:row>145</xdr:row>
      <xdr:rowOff>107874</xdr:rowOff>
    </xdr:from>
    <xdr:to>
      <xdr:col>86</xdr:col>
      <xdr:colOff>447973</xdr:colOff>
      <xdr:row>153</xdr:row>
      <xdr:rowOff>141104</xdr:rowOff>
    </xdr:to>
    <xdr:sp macro="" textlink="">
      <xdr:nvSpPr>
        <xdr:cNvPr id="1243" name="TextBox 1139">
          <a:extLst>
            <a:ext uri="{FF2B5EF4-FFF2-40B4-BE49-F238E27FC236}">
              <a16:creationId xmlns:a16="http://schemas.microsoft.com/office/drawing/2014/main" id="{CBDFB0EA-22D0-4F4F-9467-0EE4B78BA988}"/>
            </a:ext>
          </a:extLst>
        </xdr:cNvPr>
        <xdr:cNvSpPr txBox="1"/>
      </xdr:nvSpPr>
      <xdr:spPr>
        <a:xfrm>
          <a:off x="55479537" y="26223692"/>
          <a:ext cx="2160000" cy="1474103"/>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400" b="1" baseline="0">
              <a:solidFill>
                <a:schemeClr val="bg1"/>
              </a:solidFill>
              <a:latin typeface="+mn-lt"/>
              <a:ea typeface="+mn-ea"/>
              <a:cs typeface="+mn-cs"/>
            </a:rPr>
            <a:t>5. Could Secondary Trading enable additional generation to connect?</a:t>
          </a:r>
        </a:p>
      </xdr:txBody>
    </xdr:sp>
    <xdr:clientData/>
  </xdr:twoCellAnchor>
  <xdr:twoCellAnchor>
    <xdr:from>
      <xdr:col>83</xdr:col>
      <xdr:colOff>283028</xdr:colOff>
      <xdr:row>154</xdr:row>
      <xdr:rowOff>6939</xdr:rowOff>
    </xdr:from>
    <xdr:to>
      <xdr:col>86</xdr:col>
      <xdr:colOff>447973</xdr:colOff>
      <xdr:row>155</xdr:row>
      <xdr:rowOff>156626</xdr:rowOff>
    </xdr:to>
    <xdr:sp macro="" textlink="">
      <xdr:nvSpPr>
        <xdr:cNvPr id="1218" name="TextBox 1140">
          <a:extLst>
            <a:ext uri="{FF2B5EF4-FFF2-40B4-BE49-F238E27FC236}">
              <a16:creationId xmlns:a16="http://schemas.microsoft.com/office/drawing/2014/main" id="{6686271A-5F49-4B11-8FF8-5144B822CF46}"/>
            </a:ext>
          </a:extLst>
        </xdr:cNvPr>
        <xdr:cNvSpPr txBox="1"/>
      </xdr:nvSpPr>
      <xdr:spPr>
        <a:xfrm>
          <a:off x="55479537" y="27743739"/>
          <a:ext cx="2160000" cy="329796"/>
        </a:xfrm>
        <a:prstGeom prst="rect">
          <a:avLst/>
        </a:prstGeom>
        <a:solidFill>
          <a:srgbClr val="FFC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rPr>
            <a:t>RATING</a:t>
          </a:r>
        </a:p>
      </xdr:txBody>
    </xdr:sp>
    <xdr:clientData/>
  </xdr:twoCellAnchor>
  <xdr:twoCellAnchor>
    <xdr:from>
      <xdr:col>12</xdr:col>
      <xdr:colOff>477671</xdr:colOff>
      <xdr:row>49</xdr:row>
      <xdr:rowOff>22747</xdr:rowOff>
    </xdr:from>
    <xdr:to>
      <xdr:col>15</xdr:col>
      <xdr:colOff>228626</xdr:colOff>
      <xdr:row>56</xdr:row>
      <xdr:rowOff>27535</xdr:rowOff>
    </xdr:to>
    <xdr:sp macro="" textlink="">
      <xdr:nvSpPr>
        <xdr:cNvPr id="4" name="TextBox 3">
          <a:extLst>
            <a:ext uri="{FF2B5EF4-FFF2-40B4-BE49-F238E27FC236}">
              <a16:creationId xmlns:a16="http://schemas.microsoft.com/office/drawing/2014/main" id="{5AA8549D-1567-4420-B37C-A49FFE559CB6}"/>
            </a:ext>
          </a:extLst>
        </xdr:cNvPr>
        <xdr:cNvSpPr txBox="1"/>
      </xdr:nvSpPr>
      <xdr:spPr>
        <a:xfrm>
          <a:off x="8529850" y="8382001"/>
          <a:ext cx="1764000" cy="1198967"/>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50" b="1" baseline="0">
              <a:solidFill>
                <a:schemeClr val="bg1"/>
              </a:solidFill>
              <a:latin typeface="+mn-lt"/>
              <a:ea typeface="+mn-ea"/>
              <a:cs typeface="+mn-cs"/>
            </a:rPr>
            <a:t>1. Could domestic demand flexibility at certain points of the network enable additional generation to connect?</a:t>
          </a:r>
        </a:p>
      </xdr:txBody>
    </xdr:sp>
    <xdr:clientData/>
  </xdr:twoCellAnchor>
  <xdr:twoCellAnchor>
    <xdr:from>
      <xdr:col>18</xdr:col>
      <xdr:colOff>150721</xdr:colOff>
      <xdr:row>140</xdr:row>
      <xdr:rowOff>48509</xdr:rowOff>
    </xdr:from>
    <xdr:to>
      <xdr:col>26</xdr:col>
      <xdr:colOff>295407</xdr:colOff>
      <xdr:row>143</xdr:row>
      <xdr:rowOff>170265</xdr:rowOff>
    </xdr:to>
    <xdr:sp macro="" textlink="">
      <xdr:nvSpPr>
        <xdr:cNvPr id="2" name="TextBox 1317">
          <a:extLst>
            <a:ext uri="{FF2B5EF4-FFF2-40B4-BE49-F238E27FC236}">
              <a16:creationId xmlns:a16="http://schemas.microsoft.com/office/drawing/2014/main" id="{09B46FD7-7C33-487E-9EEF-9A031228D2D5}"/>
            </a:ext>
          </a:extLst>
        </xdr:cNvPr>
        <xdr:cNvSpPr txBox="1"/>
      </xdr:nvSpPr>
      <xdr:spPr>
        <a:xfrm>
          <a:off x="12299178" y="24432509"/>
          <a:ext cx="5544000" cy="644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p>
        <a:p>
          <a:r>
            <a:rPr lang="en-GB" sz="1100" i="1" baseline="0"/>
            <a:t>- Identify other options within this assessment which are impacted by or have impact on this option</a:t>
          </a:r>
        </a:p>
        <a:p>
          <a:endParaRPr lang="en-GB" sz="1100" baseline="0"/>
        </a:p>
      </xdr:txBody>
    </xdr:sp>
    <xdr:clientData/>
  </xdr:twoCellAnchor>
  <xdr:twoCellAnchor>
    <xdr:from>
      <xdr:col>32</xdr:col>
      <xdr:colOff>373483</xdr:colOff>
      <xdr:row>139</xdr:row>
      <xdr:rowOff>144599</xdr:rowOff>
    </xdr:from>
    <xdr:to>
      <xdr:col>40</xdr:col>
      <xdr:colOff>518169</xdr:colOff>
      <xdr:row>143</xdr:row>
      <xdr:rowOff>90385</xdr:rowOff>
    </xdr:to>
    <xdr:sp macro="" textlink="">
      <xdr:nvSpPr>
        <xdr:cNvPr id="7" name="TextBox 1319">
          <a:extLst>
            <a:ext uri="{FF2B5EF4-FFF2-40B4-BE49-F238E27FC236}">
              <a16:creationId xmlns:a16="http://schemas.microsoft.com/office/drawing/2014/main" id="{B1BBCC5D-F854-4B05-8AA5-A1229ABE7E8A}"/>
            </a:ext>
          </a:extLst>
        </xdr:cNvPr>
        <xdr:cNvSpPr txBox="1"/>
      </xdr:nvSpPr>
      <xdr:spPr>
        <a:xfrm>
          <a:off x="21970740" y="24354428"/>
          <a:ext cx="5544000" cy="642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p>
        <a:p>
          <a:r>
            <a:rPr lang="en-GB" sz="1100" i="1" baseline="0"/>
            <a:t>- Identify other options within this assessment which are impacted by, or have impact on this option.</a:t>
          </a:r>
        </a:p>
        <a:p>
          <a:endParaRPr lang="en-GB" sz="1100" baseline="0"/>
        </a:p>
      </xdr:txBody>
    </xdr:sp>
    <xdr:clientData/>
  </xdr:twoCellAnchor>
  <xdr:twoCellAnchor>
    <xdr:from>
      <xdr:col>48</xdr:col>
      <xdr:colOff>439391</xdr:colOff>
      <xdr:row>139</xdr:row>
      <xdr:rowOff>74023</xdr:rowOff>
    </xdr:from>
    <xdr:to>
      <xdr:col>56</xdr:col>
      <xdr:colOff>584077</xdr:colOff>
      <xdr:row>143</xdr:row>
      <xdr:rowOff>141515</xdr:rowOff>
    </xdr:to>
    <xdr:sp macro="" textlink="">
      <xdr:nvSpPr>
        <xdr:cNvPr id="1106" name="TextBox 1321">
          <a:extLst>
            <a:ext uri="{FF2B5EF4-FFF2-40B4-BE49-F238E27FC236}">
              <a16:creationId xmlns:a16="http://schemas.microsoft.com/office/drawing/2014/main" id="{D282D20D-9652-4F99-A090-99803E24358A}"/>
            </a:ext>
          </a:extLst>
        </xdr:cNvPr>
        <xdr:cNvSpPr txBox="1"/>
      </xdr:nvSpPr>
      <xdr:spPr>
        <a:xfrm>
          <a:off x="32835277" y="24283852"/>
          <a:ext cx="5544000" cy="764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p>
        <a:p>
          <a:r>
            <a:rPr lang="en-GB" sz="1100" i="1" baseline="0"/>
            <a:t>- Identify other options within this assessment which are impacted by, or have impact on this option</a:t>
          </a:r>
        </a:p>
        <a:p>
          <a:endParaRPr lang="en-GB" sz="1100" baseline="0"/>
        </a:p>
      </xdr:txBody>
    </xdr:sp>
    <xdr:clientData/>
  </xdr:twoCellAnchor>
  <xdr:twoCellAnchor>
    <xdr:from>
      <xdr:col>64</xdr:col>
      <xdr:colOff>346375</xdr:colOff>
      <xdr:row>139</xdr:row>
      <xdr:rowOff>118342</xdr:rowOff>
    </xdr:from>
    <xdr:to>
      <xdr:col>72</xdr:col>
      <xdr:colOff>491060</xdr:colOff>
      <xdr:row>143</xdr:row>
      <xdr:rowOff>84574</xdr:rowOff>
    </xdr:to>
    <xdr:sp macro="" textlink="">
      <xdr:nvSpPr>
        <xdr:cNvPr id="1116" name="TextBox 1322">
          <a:extLst>
            <a:ext uri="{FF2B5EF4-FFF2-40B4-BE49-F238E27FC236}">
              <a16:creationId xmlns:a16="http://schemas.microsoft.com/office/drawing/2014/main" id="{E27A529A-6B70-4A07-91F9-60B6092D93A9}"/>
            </a:ext>
          </a:extLst>
        </xdr:cNvPr>
        <xdr:cNvSpPr txBox="1"/>
      </xdr:nvSpPr>
      <xdr:spPr>
        <a:xfrm>
          <a:off x="43540889" y="24328171"/>
          <a:ext cx="5544000" cy="662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p>
        <a:p>
          <a:r>
            <a:rPr lang="en-GB" sz="1100" i="1" baseline="0"/>
            <a:t>- Identify other options within this assessment which are impacted by, or have impact on this option</a:t>
          </a:r>
        </a:p>
        <a:p>
          <a:endParaRPr lang="en-GB" sz="1100" baseline="0"/>
        </a:p>
      </xdr:txBody>
    </xdr:sp>
    <xdr:clientData/>
  </xdr:twoCellAnchor>
  <xdr:twoCellAnchor>
    <xdr:from>
      <xdr:col>80</xdr:col>
      <xdr:colOff>638312</xdr:colOff>
      <xdr:row>141</xdr:row>
      <xdr:rowOff>17240</xdr:rowOff>
    </xdr:from>
    <xdr:to>
      <xdr:col>89</xdr:col>
      <xdr:colOff>108084</xdr:colOff>
      <xdr:row>144</xdr:row>
      <xdr:rowOff>112403</xdr:rowOff>
    </xdr:to>
    <xdr:sp macro="" textlink="">
      <xdr:nvSpPr>
        <xdr:cNvPr id="1118" name="TextBox 1323">
          <a:extLst>
            <a:ext uri="{FF2B5EF4-FFF2-40B4-BE49-F238E27FC236}">
              <a16:creationId xmlns:a16="http://schemas.microsoft.com/office/drawing/2014/main" id="{4672E67C-9257-4453-B83E-FD3024FAAD48}"/>
            </a:ext>
          </a:extLst>
        </xdr:cNvPr>
        <xdr:cNvSpPr txBox="1"/>
      </xdr:nvSpPr>
      <xdr:spPr>
        <a:xfrm>
          <a:off x="54631455" y="24575411"/>
          <a:ext cx="5544000" cy="617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Interdependencies</a:t>
          </a:r>
        </a:p>
        <a:p>
          <a:r>
            <a:rPr lang="en-GB" sz="1100" i="1" baseline="0"/>
            <a:t>- Identify other options within this assessment which are impacted by, or have impact on this option.</a:t>
          </a:r>
        </a:p>
        <a:p>
          <a:endParaRPr lang="en-GB" sz="1100" baseline="0"/>
        </a:p>
      </xdr:txBody>
    </xdr:sp>
    <xdr:clientData/>
  </xdr:twoCellAnchor>
  <xdr:twoCellAnchor>
    <xdr:from>
      <xdr:col>48</xdr:col>
      <xdr:colOff>439391</xdr:colOff>
      <xdr:row>127</xdr:row>
      <xdr:rowOff>132031</xdr:rowOff>
    </xdr:from>
    <xdr:to>
      <xdr:col>56</xdr:col>
      <xdr:colOff>584077</xdr:colOff>
      <xdr:row>132</xdr:row>
      <xdr:rowOff>132625</xdr:rowOff>
    </xdr:to>
    <xdr:sp macro="" textlink="">
      <xdr:nvSpPr>
        <xdr:cNvPr id="1121" name="TextBox 1324">
          <a:extLst>
            <a:ext uri="{FF2B5EF4-FFF2-40B4-BE49-F238E27FC236}">
              <a16:creationId xmlns:a16="http://schemas.microsoft.com/office/drawing/2014/main" id="{20D238DD-336C-4C8D-B334-CDD80C12485A}"/>
            </a:ext>
          </a:extLst>
        </xdr:cNvPr>
        <xdr:cNvSpPr txBox="1"/>
      </xdr:nvSpPr>
      <xdr:spPr>
        <a:xfrm>
          <a:off x="32360264" y="23005886"/>
          <a:ext cx="5464831" cy="901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a:t>
          </a:r>
          <a:endParaRPr lang="en-GB">
            <a:effectLst/>
          </a:endParaRPr>
        </a:p>
        <a:p>
          <a:endParaRPr lang="en-GB" sz="1100" b="1" baseline="0"/>
        </a:p>
      </xdr:txBody>
    </xdr:sp>
    <xdr:clientData/>
  </xdr:twoCellAnchor>
  <xdr:twoCellAnchor>
    <xdr:from>
      <xdr:col>64</xdr:col>
      <xdr:colOff>346375</xdr:colOff>
      <xdr:row>127</xdr:row>
      <xdr:rowOff>168763</xdr:rowOff>
    </xdr:from>
    <xdr:to>
      <xdr:col>72</xdr:col>
      <xdr:colOff>491060</xdr:colOff>
      <xdr:row>132</xdr:row>
      <xdr:rowOff>158993</xdr:rowOff>
    </xdr:to>
    <xdr:sp macro="" textlink="">
      <xdr:nvSpPr>
        <xdr:cNvPr id="1127" name="TextBox 1325">
          <a:extLst>
            <a:ext uri="{FF2B5EF4-FFF2-40B4-BE49-F238E27FC236}">
              <a16:creationId xmlns:a16="http://schemas.microsoft.com/office/drawing/2014/main" id="{658840CA-2F94-447A-8682-373439F5402A}"/>
            </a:ext>
          </a:extLst>
        </xdr:cNvPr>
        <xdr:cNvSpPr txBox="1"/>
      </xdr:nvSpPr>
      <xdr:spPr>
        <a:xfrm>
          <a:off x="42907539" y="23042618"/>
          <a:ext cx="5464830" cy="89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a:t>
          </a:r>
          <a:r>
            <a:rPr lang="en-GB" sz="1100" i="1" baseline="0">
              <a:solidFill>
                <a:schemeClr val="dk1"/>
              </a:solidFill>
              <a:effectLst/>
              <a:latin typeface="+mn-lt"/>
              <a:ea typeface="+mn-ea"/>
              <a:cs typeface="+mn-cs"/>
            </a:rPr>
            <a:t>Summarise the learnings from desktop research and stakeholder engagement.</a:t>
          </a:r>
          <a:endParaRPr lang="en-GB">
            <a:effectLst/>
          </a:endParaRPr>
        </a:p>
        <a:p>
          <a:endParaRPr lang="en-GB" sz="1100" baseline="0"/>
        </a:p>
      </xdr:txBody>
    </xdr:sp>
    <xdr:clientData/>
  </xdr:twoCellAnchor>
  <xdr:twoCellAnchor>
    <xdr:from>
      <xdr:col>80</xdr:col>
      <xdr:colOff>638312</xdr:colOff>
      <xdr:row>128</xdr:row>
      <xdr:rowOff>146538</xdr:rowOff>
    </xdr:from>
    <xdr:to>
      <xdr:col>89</xdr:col>
      <xdr:colOff>108084</xdr:colOff>
      <xdr:row>134</xdr:row>
      <xdr:rowOff>40307</xdr:rowOff>
    </xdr:to>
    <xdr:sp macro="" textlink="">
      <xdr:nvSpPr>
        <xdr:cNvPr id="1128" name="TextBox 1326">
          <a:extLst>
            <a:ext uri="{FF2B5EF4-FFF2-40B4-BE49-F238E27FC236}">
              <a16:creationId xmlns:a16="http://schemas.microsoft.com/office/drawing/2014/main" id="{0730A38B-288B-45C6-ACE3-983A14AA131B}"/>
            </a:ext>
          </a:extLst>
        </xdr:cNvPr>
        <xdr:cNvSpPr txBox="1"/>
      </xdr:nvSpPr>
      <xdr:spPr>
        <a:xfrm>
          <a:off x="54631455" y="22440481"/>
          <a:ext cx="5544000" cy="938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t>Potential unintended outcomes</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chemeClr val="dk1"/>
              </a:solidFill>
              <a:effectLst/>
              <a:latin typeface="+mn-lt"/>
              <a:ea typeface="+mn-ea"/>
              <a:cs typeface="+mn-cs"/>
            </a:rPr>
            <a:t>- Summarise the learnings from desktop research and stakeholder engagement.</a:t>
          </a:r>
          <a:endParaRPr lang="en-GB">
            <a:effectLst/>
          </a:endParaRPr>
        </a:p>
        <a:p>
          <a:endParaRPr lang="en-GB" sz="1100" baseline="0"/>
        </a:p>
        <a:p>
          <a:endParaRPr lang="en-GB" sz="1100" baseline="0"/>
        </a:p>
      </xdr:txBody>
    </xdr:sp>
    <xdr:clientData/>
  </xdr:twoCellAnchor>
  <xdr:twoCellAnchor>
    <xdr:from>
      <xdr:col>9</xdr:col>
      <xdr:colOff>30560</xdr:colOff>
      <xdr:row>27</xdr:row>
      <xdr:rowOff>150091</xdr:rowOff>
    </xdr:from>
    <xdr:to>
      <xdr:col>11</xdr:col>
      <xdr:colOff>335887</xdr:colOff>
      <xdr:row>32</xdr:row>
      <xdr:rowOff>57727</xdr:rowOff>
    </xdr:to>
    <xdr:sp macro="" textlink="">
      <xdr:nvSpPr>
        <xdr:cNvPr id="1536" name="TextBox 1535">
          <a:extLst>
            <a:ext uri="{FF2B5EF4-FFF2-40B4-BE49-F238E27FC236}">
              <a16:creationId xmlns:a16="http://schemas.microsoft.com/office/drawing/2014/main" id="{75D36EEF-5312-4F93-87F2-E6DE3E7CE4CF}"/>
            </a:ext>
          </a:extLst>
        </xdr:cNvPr>
        <xdr:cNvSpPr txBox="1"/>
      </xdr:nvSpPr>
      <xdr:spPr>
        <a:xfrm>
          <a:off x="6057287" y="4826000"/>
          <a:ext cx="1644600" cy="773545"/>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baseline="0">
              <a:solidFill>
                <a:schemeClr val="tx1"/>
              </a:solidFill>
              <a:effectLst/>
              <a:latin typeface="+mn-lt"/>
              <a:ea typeface="+mn-ea"/>
              <a:cs typeface="+mn-cs"/>
            </a:rPr>
            <a:t>Tool development: link to complete options selection process diagram.</a:t>
          </a:r>
        </a:p>
      </xdr:txBody>
    </xdr:sp>
    <xdr:clientData/>
  </xdr:twoCellAnchor>
  <xdr:twoCellAnchor>
    <xdr:from>
      <xdr:col>9</xdr:col>
      <xdr:colOff>23092</xdr:colOff>
      <xdr:row>32</xdr:row>
      <xdr:rowOff>115454</xdr:rowOff>
    </xdr:from>
    <xdr:to>
      <xdr:col>11</xdr:col>
      <xdr:colOff>369455</xdr:colOff>
      <xdr:row>38</xdr:row>
      <xdr:rowOff>30479</xdr:rowOff>
    </xdr:to>
    <xdr:sp macro="" textlink="">
      <xdr:nvSpPr>
        <xdr:cNvPr id="1540" name="TextBox 1539">
          <a:extLst>
            <a:ext uri="{FF2B5EF4-FFF2-40B4-BE49-F238E27FC236}">
              <a16:creationId xmlns:a16="http://schemas.microsoft.com/office/drawing/2014/main" id="{50EA5F33-1F4F-4BDA-B032-464D17F1C784}"/>
            </a:ext>
          </a:extLst>
        </xdr:cNvPr>
        <xdr:cNvSpPr txBox="1"/>
      </xdr:nvSpPr>
      <xdr:spPr>
        <a:xfrm>
          <a:off x="6058132" y="5967614"/>
          <a:ext cx="1687483" cy="1012305"/>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solidFill>
                <a:schemeClr val="dk1"/>
              </a:solidFill>
              <a:effectLst/>
              <a:latin typeface="+mn-lt"/>
              <a:ea typeface="+mn-ea"/>
              <a:cs typeface="+mn-cs"/>
            </a:rPr>
            <a:t>A future</a:t>
          </a:r>
          <a:r>
            <a:rPr lang="en-GB" sz="1100" b="0" baseline="0">
              <a:solidFill>
                <a:schemeClr val="dk1"/>
              </a:solidFill>
              <a:effectLst/>
              <a:latin typeface="+mn-lt"/>
              <a:ea typeface="+mn-ea"/>
              <a:cs typeface="+mn-cs"/>
            </a:rPr>
            <a:t> version of this tool will use an options selection decision-tree to define an options shortlist for the user.</a:t>
          </a:r>
          <a:endParaRPr lang="en-GB" b="0">
            <a:effectLst/>
          </a:endParaRPr>
        </a:p>
        <a:p>
          <a:endParaRPr lang="en-GB" sz="1100" b="1" i="0" baseline="0">
            <a:solidFill>
              <a:schemeClr val="tx1"/>
            </a:solidFill>
            <a:effectLst/>
            <a:latin typeface="+mn-lt"/>
            <a:ea typeface="+mn-ea"/>
            <a:cs typeface="+mn-cs"/>
          </a:endParaRPr>
        </a:p>
      </xdr:txBody>
    </xdr:sp>
    <xdr:clientData/>
  </xdr:twoCellAnchor>
  <xdr:twoCellAnchor>
    <xdr:from>
      <xdr:col>22</xdr:col>
      <xdr:colOff>283130</xdr:colOff>
      <xdr:row>93</xdr:row>
      <xdr:rowOff>107452</xdr:rowOff>
    </xdr:from>
    <xdr:to>
      <xdr:col>26</xdr:col>
      <xdr:colOff>188950</xdr:colOff>
      <xdr:row>96</xdr:row>
      <xdr:rowOff>29455</xdr:rowOff>
    </xdr:to>
    <xdr:sp macro="" textlink="">
      <xdr:nvSpPr>
        <xdr:cNvPr id="1546" name="TextBox 1545">
          <a:hlinkClick xmlns:r="http://schemas.openxmlformats.org/officeDocument/2006/relationships" r:id="rId7"/>
          <a:extLst>
            <a:ext uri="{FF2B5EF4-FFF2-40B4-BE49-F238E27FC236}">
              <a16:creationId xmlns:a16="http://schemas.microsoft.com/office/drawing/2014/main" id="{57CD3230-8B07-4CD5-A693-698F4F400614}"/>
            </a:ext>
          </a:extLst>
        </xdr:cNvPr>
        <xdr:cNvSpPr txBox="1"/>
      </xdr:nvSpPr>
      <xdr:spPr>
        <a:xfrm>
          <a:off x="15131244" y="16305395"/>
          <a:ext cx="2605477" cy="444517"/>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1">
              <a:solidFill>
                <a:schemeClr val="bg1"/>
              </a:solidFill>
              <a:latin typeface="+mn-lt"/>
              <a:ea typeface="+mn-ea"/>
              <a:cs typeface="+mn-cs"/>
            </a:rPr>
            <a:t>LINK TO</a:t>
          </a:r>
          <a:r>
            <a:rPr lang="en-GB" sz="1100" b="1" baseline="0">
              <a:solidFill>
                <a:schemeClr val="bg1"/>
              </a:solidFill>
              <a:latin typeface="+mn-lt"/>
              <a:ea typeface="+mn-ea"/>
              <a:cs typeface="+mn-cs"/>
            </a:rPr>
            <a:t> DAILY DEMAND</a:t>
          </a:r>
          <a:r>
            <a:rPr lang="en-GB" sz="1100" b="1">
              <a:solidFill>
                <a:schemeClr val="bg1"/>
              </a:solidFill>
              <a:latin typeface="+mn-lt"/>
              <a:ea typeface="+mn-ea"/>
              <a:cs typeface="+mn-cs"/>
            </a:rPr>
            <a:t> IMPACT MODELLING</a:t>
          </a:r>
        </a:p>
        <a:p>
          <a:pPr marL="0" indent="0" algn="l"/>
          <a:endParaRPr lang="en-GB" sz="1100" b="1">
            <a:solidFill>
              <a:schemeClr val="bg1"/>
            </a:solidFill>
            <a:latin typeface="+mn-lt"/>
            <a:ea typeface="+mn-ea"/>
            <a:cs typeface="+mn-cs"/>
          </a:endParaRPr>
        </a:p>
      </xdr:txBody>
    </xdr:sp>
    <xdr:clientData/>
  </xdr:twoCellAnchor>
  <xdr:twoCellAnchor>
    <xdr:from>
      <xdr:col>15</xdr:col>
      <xdr:colOff>158449</xdr:colOff>
      <xdr:row>107</xdr:row>
      <xdr:rowOff>8031</xdr:rowOff>
    </xdr:from>
    <xdr:to>
      <xdr:col>17</xdr:col>
      <xdr:colOff>460029</xdr:colOff>
      <xdr:row>115</xdr:row>
      <xdr:rowOff>28754</xdr:rowOff>
    </xdr:to>
    <xdr:sp macro="" textlink="">
      <xdr:nvSpPr>
        <xdr:cNvPr id="1547" name="TextBox 1546">
          <a:extLst>
            <a:ext uri="{FF2B5EF4-FFF2-40B4-BE49-F238E27FC236}">
              <a16:creationId xmlns:a16="http://schemas.microsoft.com/office/drawing/2014/main" id="{5BC56170-53ED-4041-A0FF-99C604CFF85B}"/>
            </a:ext>
          </a:extLst>
        </xdr:cNvPr>
        <xdr:cNvSpPr txBox="1"/>
      </xdr:nvSpPr>
      <xdr:spPr>
        <a:xfrm>
          <a:off x="10294487" y="18468559"/>
          <a:ext cx="1653051" cy="1400950"/>
        </a:xfrm>
        <a:prstGeom prst="rect">
          <a:avLst/>
        </a:prstGeom>
        <a:solidFill>
          <a:srgbClr val="DC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tx1"/>
              </a:solidFill>
              <a:effectLst/>
              <a:latin typeface="+mn-lt"/>
              <a:ea typeface="+mn-ea"/>
              <a:cs typeface="+mn-cs"/>
            </a:rPr>
            <a:t>These Red/Amber/Green boxes could be made more user-friendly in future tool. For example, a dropdown list to choose the rating.</a:t>
          </a:r>
        </a:p>
      </xdr:txBody>
    </xdr:sp>
    <xdr:clientData/>
  </xdr:twoCellAnchor>
  <xdr:twoCellAnchor>
    <xdr:from>
      <xdr:col>2</xdr:col>
      <xdr:colOff>171061</xdr:colOff>
      <xdr:row>70</xdr:row>
      <xdr:rowOff>81254</xdr:rowOff>
    </xdr:from>
    <xdr:to>
      <xdr:col>5</xdr:col>
      <xdr:colOff>186613</xdr:colOff>
      <xdr:row>72</xdr:row>
      <xdr:rowOff>159010</xdr:rowOff>
    </xdr:to>
    <xdr:sp macro="" textlink="">
      <xdr:nvSpPr>
        <xdr:cNvPr id="1549" name="TextBox 1548">
          <a:hlinkClick xmlns:r="http://schemas.openxmlformats.org/officeDocument/2006/relationships" r:id="rId8"/>
          <a:extLst>
            <a:ext uri="{FF2B5EF4-FFF2-40B4-BE49-F238E27FC236}">
              <a16:creationId xmlns:a16="http://schemas.microsoft.com/office/drawing/2014/main" id="{8120857B-30B6-4416-92C9-3B47C2080536}"/>
            </a:ext>
          </a:extLst>
        </xdr:cNvPr>
        <xdr:cNvSpPr txBox="1"/>
      </xdr:nvSpPr>
      <xdr:spPr>
        <a:xfrm>
          <a:off x="1542661" y="12749504"/>
          <a:ext cx="2072952" cy="439706"/>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baseline="0">
              <a:solidFill>
                <a:schemeClr val="bg1"/>
              </a:solidFill>
              <a:effectLst/>
              <a:latin typeface="+mn-lt"/>
              <a:ea typeface="+mn-ea"/>
              <a:cs typeface="+mn-cs"/>
            </a:rPr>
            <a:t>Link to populated example from Isle of Wight study</a:t>
          </a:r>
        </a:p>
        <a:p>
          <a:endParaRPr lang="en-GB" sz="1100" b="1" i="0" baseline="0">
            <a:solidFill>
              <a:schemeClr val="bg1"/>
            </a:solidFill>
            <a:effectLst/>
            <a:latin typeface="+mn-lt"/>
            <a:ea typeface="+mn-ea"/>
            <a:cs typeface="+mn-cs"/>
          </a:endParaRPr>
        </a:p>
      </xdr:txBody>
    </xdr:sp>
    <xdr:clientData/>
  </xdr:twoCellAnchor>
  <xdr:twoCellAnchor>
    <xdr:from>
      <xdr:col>4</xdr:col>
      <xdr:colOff>445616</xdr:colOff>
      <xdr:row>33</xdr:row>
      <xdr:rowOff>119630</xdr:rowOff>
    </xdr:from>
    <xdr:to>
      <xdr:col>6</xdr:col>
      <xdr:colOff>551819</xdr:colOff>
      <xdr:row>38</xdr:row>
      <xdr:rowOff>25683</xdr:rowOff>
    </xdr:to>
    <xdr:sp macro="" textlink="">
      <xdr:nvSpPr>
        <xdr:cNvPr id="1550" name="TextBox 1549">
          <a:extLst>
            <a:ext uri="{FF2B5EF4-FFF2-40B4-BE49-F238E27FC236}">
              <a16:creationId xmlns:a16="http://schemas.microsoft.com/office/drawing/2014/main" id="{0C772BAE-DF10-45EA-AC89-C88711A5ECFD}"/>
            </a:ext>
          </a:extLst>
        </xdr:cNvPr>
        <xdr:cNvSpPr txBox="1"/>
      </xdr:nvSpPr>
      <xdr:spPr>
        <a:xfrm>
          <a:off x="3188816" y="6091805"/>
          <a:ext cx="1477803" cy="810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Does</a:t>
          </a:r>
          <a:r>
            <a:rPr lang="en-GB" sz="1100" b="0" baseline="0"/>
            <a:t> seasonal tourism have a large impact on demand?</a:t>
          </a:r>
          <a:endParaRPr lang="en-GB" sz="1100" b="0"/>
        </a:p>
      </xdr:txBody>
    </xdr:sp>
    <xdr:clientData/>
  </xdr:twoCellAnchor>
  <xdr:twoCellAnchor>
    <xdr:from>
      <xdr:col>32</xdr:col>
      <xdr:colOff>382332</xdr:colOff>
      <xdr:row>95</xdr:row>
      <xdr:rowOff>79086</xdr:rowOff>
    </xdr:from>
    <xdr:to>
      <xdr:col>33</xdr:col>
      <xdr:colOff>571418</xdr:colOff>
      <xdr:row>97</xdr:row>
      <xdr:rowOff>743</xdr:rowOff>
    </xdr:to>
    <xdr:sp macro="" textlink="">
      <xdr:nvSpPr>
        <xdr:cNvPr id="1551" name="TextBox 1550">
          <a:extLst>
            <a:ext uri="{FF2B5EF4-FFF2-40B4-BE49-F238E27FC236}">
              <a16:creationId xmlns:a16="http://schemas.microsoft.com/office/drawing/2014/main" id="{94999323-E36F-461F-AA4E-9BAE8E0A43F5}"/>
            </a:ext>
          </a:extLst>
        </xdr:cNvPr>
        <xdr:cNvSpPr txBox="1"/>
      </xdr:nvSpPr>
      <xdr:spPr>
        <a:xfrm>
          <a:off x="22327932" y="17271711"/>
          <a:ext cx="874886" cy="28360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382332</xdr:colOff>
      <xdr:row>106</xdr:row>
      <xdr:rowOff>48075</xdr:rowOff>
    </xdr:from>
    <xdr:to>
      <xdr:col>33</xdr:col>
      <xdr:colOff>571418</xdr:colOff>
      <xdr:row>107</xdr:row>
      <xdr:rowOff>149841</xdr:rowOff>
    </xdr:to>
    <xdr:sp macro="" textlink="">
      <xdr:nvSpPr>
        <xdr:cNvPr id="1552" name="TextBox 1551">
          <a:extLst>
            <a:ext uri="{FF2B5EF4-FFF2-40B4-BE49-F238E27FC236}">
              <a16:creationId xmlns:a16="http://schemas.microsoft.com/office/drawing/2014/main" id="{ACD8B474-3A14-4BF7-9DA0-916B6B22A601}"/>
            </a:ext>
          </a:extLst>
        </xdr:cNvPr>
        <xdr:cNvSpPr txBox="1"/>
      </xdr:nvSpPr>
      <xdr:spPr>
        <a:xfrm>
          <a:off x="22327932" y="19231425"/>
          <a:ext cx="874886" cy="28274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382332</xdr:colOff>
      <xdr:row>116</xdr:row>
      <xdr:rowOff>173217</xdr:rowOff>
    </xdr:from>
    <xdr:to>
      <xdr:col>33</xdr:col>
      <xdr:colOff>571418</xdr:colOff>
      <xdr:row>118</xdr:row>
      <xdr:rowOff>88936</xdr:rowOff>
    </xdr:to>
    <xdr:sp macro="" textlink="">
      <xdr:nvSpPr>
        <xdr:cNvPr id="1553" name="TextBox 1552">
          <a:extLst>
            <a:ext uri="{FF2B5EF4-FFF2-40B4-BE49-F238E27FC236}">
              <a16:creationId xmlns:a16="http://schemas.microsoft.com/office/drawing/2014/main" id="{5D3B783B-3B37-41D9-AF09-5B8E3E9CF2AD}"/>
            </a:ext>
          </a:extLst>
        </xdr:cNvPr>
        <xdr:cNvSpPr txBox="1"/>
      </xdr:nvSpPr>
      <xdr:spPr>
        <a:xfrm>
          <a:off x="22327932" y="21166317"/>
          <a:ext cx="874886" cy="277669"/>
        </a:xfrm>
        <a:prstGeom prst="rect">
          <a:avLst/>
        </a:prstGeom>
        <a:solidFill>
          <a:srgbClr val="FF5F1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382332</xdr:colOff>
      <xdr:row>125</xdr:row>
      <xdr:rowOff>124409</xdr:rowOff>
    </xdr:from>
    <xdr:to>
      <xdr:col>33</xdr:col>
      <xdr:colOff>571418</xdr:colOff>
      <xdr:row>127</xdr:row>
      <xdr:rowOff>40128</xdr:rowOff>
    </xdr:to>
    <xdr:sp macro="" textlink="">
      <xdr:nvSpPr>
        <xdr:cNvPr id="1554" name="TextBox 1553">
          <a:extLst>
            <a:ext uri="{FF2B5EF4-FFF2-40B4-BE49-F238E27FC236}">
              <a16:creationId xmlns:a16="http://schemas.microsoft.com/office/drawing/2014/main" id="{97158D12-D169-45B4-A565-9E3EFAA9D516}"/>
            </a:ext>
          </a:extLst>
        </xdr:cNvPr>
        <xdr:cNvSpPr txBox="1"/>
      </xdr:nvSpPr>
      <xdr:spPr>
        <a:xfrm>
          <a:off x="22327932" y="22746284"/>
          <a:ext cx="874886" cy="277669"/>
        </a:xfrm>
        <a:prstGeom prst="rect">
          <a:avLst/>
        </a:prstGeom>
        <a:solidFill>
          <a:srgbClr val="FF5F1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382332</xdr:colOff>
      <xdr:row>131</xdr:row>
      <xdr:rowOff>171994</xdr:rowOff>
    </xdr:from>
    <xdr:to>
      <xdr:col>33</xdr:col>
      <xdr:colOff>571418</xdr:colOff>
      <xdr:row>133</xdr:row>
      <xdr:rowOff>95333</xdr:rowOff>
    </xdr:to>
    <xdr:sp macro="" textlink="">
      <xdr:nvSpPr>
        <xdr:cNvPr id="1555" name="TextBox 1554">
          <a:extLst>
            <a:ext uri="{FF2B5EF4-FFF2-40B4-BE49-F238E27FC236}">
              <a16:creationId xmlns:a16="http://schemas.microsoft.com/office/drawing/2014/main" id="{4CCDCF90-1ECD-43B4-BEA6-E187D8D7774B}"/>
            </a:ext>
          </a:extLst>
        </xdr:cNvPr>
        <xdr:cNvSpPr txBox="1"/>
      </xdr:nvSpPr>
      <xdr:spPr>
        <a:xfrm>
          <a:off x="22327932" y="23879719"/>
          <a:ext cx="874886" cy="285289"/>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18</xdr:col>
      <xdr:colOff>157543</xdr:colOff>
      <xdr:row>133</xdr:row>
      <xdr:rowOff>18104</xdr:rowOff>
    </xdr:from>
    <xdr:to>
      <xdr:col>19</xdr:col>
      <xdr:colOff>346629</xdr:colOff>
      <xdr:row>134</xdr:row>
      <xdr:rowOff>113933</xdr:rowOff>
    </xdr:to>
    <xdr:sp macro="" textlink="">
      <xdr:nvSpPr>
        <xdr:cNvPr id="1556" name="TextBox 1555">
          <a:extLst>
            <a:ext uri="{FF2B5EF4-FFF2-40B4-BE49-F238E27FC236}">
              <a16:creationId xmlns:a16="http://schemas.microsoft.com/office/drawing/2014/main" id="{BC5C947E-94D7-40B7-8260-29EFA592E8D9}"/>
            </a:ext>
          </a:extLst>
        </xdr:cNvPr>
        <xdr:cNvSpPr txBox="1"/>
      </xdr:nvSpPr>
      <xdr:spPr>
        <a:xfrm>
          <a:off x="12501943" y="24087779"/>
          <a:ext cx="874886" cy="27680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451994</xdr:colOff>
      <xdr:row>95</xdr:row>
      <xdr:rowOff>78969</xdr:rowOff>
    </xdr:from>
    <xdr:to>
      <xdr:col>49</xdr:col>
      <xdr:colOff>641080</xdr:colOff>
      <xdr:row>97</xdr:row>
      <xdr:rowOff>626</xdr:rowOff>
    </xdr:to>
    <xdr:sp macro="" textlink="">
      <xdr:nvSpPr>
        <xdr:cNvPr id="1568" name="TextBox 1567">
          <a:extLst>
            <a:ext uri="{FF2B5EF4-FFF2-40B4-BE49-F238E27FC236}">
              <a16:creationId xmlns:a16="http://schemas.microsoft.com/office/drawing/2014/main" id="{ED5E2032-72C6-4423-8019-D19E79BF8F9D}"/>
            </a:ext>
          </a:extLst>
        </xdr:cNvPr>
        <xdr:cNvSpPr txBox="1"/>
      </xdr:nvSpPr>
      <xdr:spPr>
        <a:xfrm>
          <a:off x="32372867" y="17189333"/>
          <a:ext cx="854104" cy="2818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451994</xdr:colOff>
      <xdr:row>106</xdr:row>
      <xdr:rowOff>20080</xdr:rowOff>
    </xdr:from>
    <xdr:to>
      <xdr:col>49</xdr:col>
      <xdr:colOff>641080</xdr:colOff>
      <xdr:row>107</xdr:row>
      <xdr:rowOff>129466</xdr:rowOff>
    </xdr:to>
    <xdr:sp macro="" textlink="">
      <xdr:nvSpPr>
        <xdr:cNvPr id="1569" name="TextBox 1568">
          <a:extLst>
            <a:ext uri="{FF2B5EF4-FFF2-40B4-BE49-F238E27FC236}">
              <a16:creationId xmlns:a16="http://schemas.microsoft.com/office/drawing/2014/main" id="{08DEDB42-EFDC-4BC5-A3CC-6F07430012CA}"/>
            </a:ext>
          </a:extLst>
        </xdr:cNvPr>
        <xdr:cNvSpPr txBox="1"/>
      </xdr:nvSpPr>
      <xdr:spPr>
        <a:xfrm>
          <a:off x="32372867" y="19111644"/>
          <a:ext cx="854104" cy="28949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451994</xdr:colOff>
      <xdr:row>117</xdr:row>
      <xdr:rowOff>127454</xdr:rowOff>
    </xdr:from>
    <xdr:to>
      <xdr:col>49</xdr:col>
      <xdr:colOff>641080</xdr:colOff>
      <xdr:row>119</xdr:row>
      <xdr:rowOff>43174</xdr:rowOff>
    </xdr:to>
    <xdr:sp macro="" textlink="">
      <xdr:nvSpPr>
        <xdr:cNvPr id="1570" name="TextBox 1569">
          <a:extLst>
            <a:ext uri="{FF2B5EF4-FFF2-40B4-BE49-F238E27FC236}">
              <a16:creationId xmlns:a16="http://schemas.microsoft.com/office/drawing/2014/main" id="{3E6A201E-EC8B-4BBF-9305-DF73374FFEC1}"/>
            </a:ext>
          </a:extLst>
        </xdr:cNvPr>
        <xdr:cNvSpPr txBox="1"/>
      </xdr:nvSpPr>
      <xdr:spPr>
        <a:xfrm>
          <a:off x="32372867" y="21200218"/>
          <a:ext cx="854104" cy="275938"/>
        </a:xfrm>
        <a:prstGeom prst="rect">
          <a:avLst/>
        </a:prstGeom>
        <a:solidFill>
          <a:srgbClr val="FF5F1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451994</xdr:colOff>
      <xdr:row>125</xdr:row>
      <xdr:rowOff>10860</xdr:rowOff>
    </xdr:from>
    <xdr:to>
      <xdr:col>49</xdr:col>
      <xdr:colOff>641080</xdr:colOff>
      <xdr:row>126</xdr:row>
      <xdr:rowOff>106689</xdr:rowOff>
    </xdr:to>
    <xdr:sp macro="" textlink="">
      <xdr:nvSpPr>
        <xdr:cNvPr id="1571" name="TextBox 1570">
          <a:extLst>
            <a:ext uri="{FF2B5EF4-FFF2-40B4-BE49-F238E27FC236}">
              <a16:creationId xmlns:a16="http://schemas.microsoft.com/office/drawing/2014/main" id="{36185137-D72F-46F1-A6CC-4E3620D8A1D0}"/>
            </a:ext>
          </a:extLst>
        </xdr:cNvPr>
        <xdr:cNvSpPr txBox="1"/>
      </xdr:nvSpPr>
      <xdr:spPr>
        <a:xfrm>
          <a:off x="33370394" y="22632735"/>
          <a:ext cx="874886" cy="27680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451994</xdr:colOff>
      <xdr:row>131</xdr:row>
      <xdr:rowOff>33340</xdr:rowOff>
    </xdr:from>
    <xdr:to>
      <xdr:col>49</xdr:col>
      <xdr:colOff>641080</xdr:colOff>
      <xdr:row>132</xdr:row>
      <xdr:rowOff>135106</xdr:rowOff>
    </xdr:to>
    <xdr:sp macro="" textlink="">
      <xdr:nvSpPr>
        <xdr:cNvPr id="1575" name="TextBox 1574">
          <a:extLst>
            <a:ext uri="{FF2B5EF4-FFF2-40B4-BE49-F238E27FC236}">
              <a16:creationId xmlns:a16="http://schemas.microsoft.com/office/drawing/2014/main" id="{0DA970F0-E7A7-4F2B-80CE-C95C5AB6C264}"/>
            </a:ext>
          </a:extLst>
        </xdr:cNvPr>
        <xdr:cNvSpPr txBox="1"/>
      </xdr:nvSpPr>
      <xdr:spPr>
        <a:xfrm>
          <a:off x="32372867" y="23627631"/>
          <a:ext cx="854104" cy="2818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353675</xdr:colOff>
      <xdr:row>103</xdr:row>
      <xdr:rowOff>131091</xdr:rowOff>
    </xdr:from>
    <xdr:to>
      <xdr:col>65</xdr:col>
      <xdr:colOff>542760</xdr:colOff>
      <xdr:row>105</xdr:row>
      <xdr:rowOff>46809</xdr:rowOff>
    </xdr:to>
    <xdr:sp macro="" textlink="">
      <xdr:nvSpPr>
        <xdr:cNvPr id="1578" name="TextBox 1577">
          <a:extLst>
            <a:ext uri="{FF2B5EF4-FFF2-40B4-BE49-F238E27FC236}">
              <a16:creationId xmlns:a16="http://schemas.microsoft.com/office/drawing/2014/main" id="{4CF72EA7-40FD-4E03-B146-D7B95A5F4C5A}"/>
            </a:ext>
          </a:extLst>
        </xdr:cNvPr>
        <xdr:cNvSpPr txBox="1"/>
      </xdr:nvSpPr>
      <xdr:spPr>
        <a:xfrm>
          <a:off x="44244875" y="18771516"/>
          <a:ext cx="874885" cy="277668"/>
        </a:xfrm>
        <a:prstGeom prst="rect">
          <a:avLst/>
        </a:prstGeom>
        <a:solidFill>
          <a:srgbClr val="FF5F1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353675</xdr:colOff>
      <xdr:row>92</xdr:row>
      <xdr:rowOff>43499</xdr:rowOff>
    </xdr:from>
    <xdr:to>
      <xdr:col>65</xdr:col>
      <xdr:colOff>542760</xdr:colOff>
      <xdr:row>93</xdr:row>
      <xdr:rowOff>145266</xdr:rowOff>
    </xdr:to>
    <xdr:sp macro="" textlink="">
      <xdr:nvSpPr>
        <xdr:cNvPr id="1579" name="TextBox 1578">
          <a:extLst>
            <a:ext uri="{FF2B5EF4-FFF2-40B4-BE49-F238E27FC236}">
              <a16:creationId xmlns:a16="http://schemas.microsoft.com/office/drawing/2014/main" id="{D055B96A-F46B-4A99-B9E8-5400ACD06F4E}"/>
            </a:ext>
          </a:extLst>
        </xdr:cNvPr>
        <xdr:cNvSpPr txBox="1"/>
      </xdr:nvSpPr>
      <xdr:spPr>
        <a:xfrm>
          <a:off x="44244875" y="16693199"/>
          <a:ext cx="874885" cy="282742"/>
        </a:xfrm>
        <a:prstGeom prst="rect">
          <a:avLst/>
        </a:prstGeom>
        <a:solidFill>
          <a:srgbClr val="FF5F1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353675</xdr:colOff>
      <xdr:row>125</xdr:row>
      <xdr:rowOff>7590</xdr:rowOff>
    </xdr:from>
    <xdr:to>
      <xdr:col>65</xdr:col>
      <xdr:colOff>542760</xdr:colOff>
      <xdr:row>126</xdr:row>
      <xdr:rowOff>103418</xdr:rowOff>
    </xdr:to>
    <xdr:sp macro="" textlink="">
      <xdr:nvSpPr>
        <xdr:cNvPr id="1580" name="TextBox 1579">
          <a:extLst>
            <a:ext uri="{FF2B5EF4-FFF2-40B4-BE49-F238E27FC236}">
              <a16:creationId xmlns:a16="http://schemas.microsoft.com/office/drawing/2014/main" id="{EC050F31-9686-4A48-A8FC-E87B47909A2B}"/>
            </a:ext>
          </a:extLst>
        </xdr:cNvPr>
        <xdr:cNvSpPr txBox="1"/>
      </xdr:nvSpPr>
      <xdr:spPr>
        <a:xfrm>
          <a:off x="44244875" y="22629465"/>
          <a:ext cx="874885" cy="276803"/>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353675</xdr:colOff>
      <xdr:row>115</xdr:row>
      <xdr:rowOff>12652</xdr:rowOff>
    </xdr:from>
    <xdr:to>
      <xdr:col>65</xdr:col>
      <xdr:colOff>542760</xdr:colOff>
      <xdr:row>116</xdr:row>
      <xdr:rowOff>114418</xdr:rowOff>
    </xdr:to>
    <xdr:sp macro="" textlink="">
      <xdr:nvSpPr>
        <xdr:cNvPr id="1581" name="TextBox 1580">
          <a:extLst>
            <a:ext uri="{FF2B5EF4-FFF2-40B4-BE49-F238E27FC236}">
              <a16:creationId xmlns:a16="http://schemas.microsoft.com/office/drawing/2014/main" id="{193D3A0B-478A-428C-BC2F-4F09C6E1CAE1}"/>
            </a:ext>
          </a:extLst>
        </xdr:cNvPr>
        <xdr:cNvSpPr txBox="1"/>
      </xdr:nvSpPr>
      <xdr:spPr>
        <a:xfrm>
          <a:off x="44244875" y="20824777"/>
          <a:ext cx="874885" cy="28274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353675</xdr:colOff>
      <xdr:row>131</xdr:row>
      <xdr:rowOff>57325</xdr:rowOff>
    </xdr:from>
    <xdr:to>
      <xdr:col>65</xdr:col>
      <xdr:colOff>542760</xdr:colOff>
      <xdr:row>132</xdr:row>
      <xdr:rowOff>160774</xdr:rowOff>
    </xdr:to>
    <xdr:sp macro="" textlink="">
      <xdr:nvSpPr>
        <xdr:cNvPr id="1582" name="TextBox 1581">
          <a:extLst>
            <a:ext uri="{FF2B5EF4-FFF2-40B4-BE49-F238E27FC236}">
              <a16:creationId xmlns:a16="http://schemas.microsoft.com/office/drawing/2014/main" id="{AAF5A8A6-4370-4A07-A527-5A6F37B2CD59}"/>
            </a:ext>
          </a:extLst>
        </xdr:cNvPr>
        <xdr:cNvSpPr txBox="1"/>
      </xdr:nvSpPr>
      <xdr:spPr>
        <a:xfrm>
          <a:off x="44244875" y="23765050"/>
          <a:ext cx="874885" cy="28442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647142</xdr:colOff>
      <xdr:row>120</xdr:row>
      <xdr:rowOff>86255</xdr:rowOff>
    </xdr:from>
    <xdr:to>
      <xdr:col>82</xdr:col>
      <xdr:colOff>161314</xdr:colOff>
      <xdr:row>122</xdr:row>
      <xdr:rowOff>7912</xdr:rowOff>
    </xdr:to>
    <xdr:sp macro="" textlink="">
      <xdr:nvSpPr>
        <xdr:cNvPr id="1916" name="TextBox 1915">
          <a:extLst>
            <a:ext uri="{FF2B5EF4-FFF2-40B4-BE49-F238E27FC236}">
              <a16:creationId xmlns:a16="http://schemas.microsoft.com/office/drawing/2014/main" id="{0B915647-800B-4A00-9F20-D4F418C7E830}"/>
            </a:ext>
          </a:extLst>
        </xdr:cNvPr>
        <xdr:cNvSpPr txBox="1"/>
      </xdr:nvSpPr>
      <xdr:spPr>
        <a:xfrm>
          <a:off x="53848597" y="21699346"/>
          <a:ext cx="844208" cy="281875"/>
        </a:xfrm>
        <a:prstGeom prst="rect">
          <a:avLst/>
        </a:prstGeom>
        <a:solidFill>
          <a:srgbClr val="FF5F1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647142</xdr:colOff>
      <xdr:row>108</xdr:row>
      <xdr:rowOff>29497</xdr:rowOff>
    </xdr:from>
    <xdr:to>
      <xdr:col>82</xdr:col>
      <xdr:colOff>161314</xdr:colOff>
      <xdr:row>109</xdr:row>
      <xdr:rowOff>125325</xdr:rowOff>
    </xdr:to>
    <xdr:sp macro="" textlink="">
      <xdr:nvSpPr>
        <xdr:cNvPr id="1917" name="TextBox 1916">
          <a:extLst>
            <a:ext uri="{FF2B5EF4-FFF2-40B4-BE49-F238E27FC236}">
              <a16:creationId xmlns:a16="http://schemas.microsoft.com/office/drawing/2014/main" id="{7DFFE59E-18D1-4EA1-9FCF-20DDB0548668}"/>
            </a:ext>
          </a:extLst>
        </xdr:cNvPr>
        <xdr:cNvSpPr txBox="1"/>
      </xdr:nvSpPr>
      <xdr:spPr>
        <a:xfrm>
          <a:off x="53848597" y="19481279"/>
          <a:ext cx="844208" cy="275937"/>
        </a:xfrm>
        <a:prstGeom prst="rect">
          <a:avLst/>
        </a:prstGeom>
        <a:solidFill>
          <a:srgbClr val="FF5F1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647142</xdr:colOff>
      <xdr:row>126</xdr:row>
      <xdr:rowOff>118749</xdr:rowOff>
    </xdr:from>
    <xdr:to>
      <xdr:col>82</xdr:col>
      <xdr:colOff>171210</xdr:colOff>
      <xdr:row>128</xdr:row>
      <xdr:rowOff>40406</xdr:rowOff>
    </xdr:to>
    <xdr:sp macro="" textlink="">
      <xdr:nvSpPr>
        <xdr:cNvPr id="1918" name="TextBox 1917">
          <a:extLst>
            <a:ext uri="{FF2B5EF4-FFF2-40B4-BE49-F238E27FC236}">
              <a16:creationId xmlns:a16="http://schemas.microsoft.com/office/drawing/2014/main" id="{A5575CE2-FF0F-4CE2-AE1D-5BD8C17A11F9}"/>
            </a:ext>
          </a:extLst>
        </xdr:cNvPr>
        <xdr:cNvSpPr txBox="1"/>
      </xdr:nvSpPr>
      <xdr:spPr>
        <a:xfrm>
          <a:off x="53848597" y="22812494"/>
          <a:ext cx="854104" cy="281876"/>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647142</xdr:colOff>
      <xdr:row>95</xdr:row>
      <xdr:rowOff>168039</xdr:rowOff>
    </xdr:from>
    <xdr:to>
      <xdr:col>82</xdr:col>
      <xdr:colOff>171210</xdr:colOff>
      <xdr:row>97</xdr:row>
      <xdr:rowOff>83758</xdr:rowOff>
    </xdr:to>
    <xdr:sp macro="" textlink="">
      <xdr:nvSpPr>
        <xdr:cNvPr id="1919" name="TextBox 1918">
          <a:extLst>
            <a:ext uri="{FF2B5EF4-FFF2-40B4-BE49-F238E27FC236}">
              <a16:creationId xmlns:a16="http://schemas.microsoft.com/office/drawing/2014/main" id="{EA34CE36-F917-4BE9-AEB5-26F202A9DE57}"/>
            </a:ext>
          </a:extLst>
        </xdr:cNvPr>
        <xdr:cNvSpPr txBox="1"/>
      </xdr:nvSpPr>
      <xdr:spPr>
        <a:xfrm>
          <a:off x="53848597" y="17278403"/>
          <a:ext cx="854104" cy="27593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647142</xdr:colOff>
      <xdr:row>132</xdr:row>
      <xdr:rowOff>124689</xdr:rowOff>
    </xdr:from>
    <xdr:to>
      <xdr:col>82</xdr:col>
      <xdr:colOff>168934</xdr:colOff>
      <xdr:row>134</xdr:row>
      <xdr:rowOff>40409</xdr:rowOff>
    </xdr:to>
    <xdr:sp macro="" textlink="">
      <xdr:nvSpPr>
        <xdr:cNvPr id="1920" name="TextBox 1919">
          <a:extLst>
            <a:ext uri="{FF2B5EF4-FFF2-40B4-BE49-F238E27FC236}">
              <a16:creationId xmlns:a16="http://schemas.microsoft.com/office/drawing/2014/main" id="{D04E49A6-8BC4-4098-944E-C7D2ADD4BE3E}"/>
            </a:ext>
          </a:extLst>
        </xdr:cNvPr>
        <xdr:cNvSpPr txBox="1"/>
      </xdr:nvSpPr>
      <xdr:spPr>
        <a:xfrm>
          <a:off x="53848597" y="23899089"/>
          <a:ext cx="851828" cy="275938"/>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80</xdr:col>
      <xdr:colOff>647142</xdr:colOff>
      <xdr:row>138</xdr:row>
      <xdr:rowOff>168881</xdr:rowOff>
    </xdr:from>
    <xdr:to>
      <xdr:col>82</xdr:col>
      <xdr:colOff>168934</xdr:colOff>
      <xdr:row>140</xdr:row>
      <xdr:rowOff>84601</xdr:rowOff>
    </xdr:to>
    <xdr:sp macro="" textlink="">
      <xdr:nvSpPr>
        <xdr:cNvPr id="11" name="TextBox 10">
          <a:extLst>
            <a:ext uri="{FF2B5EF4-FFF2-40B4-BE49-F238E27FC236}">
              <a16:creationId xmlns:a16="http://schemas.microsoft.com/office/drawing/2014/main" id="{F813C501-F703-49FE-B2E5-74D466FE97B9}"/>
            </a:ext>
          </a:extLst>
        </xdr:cNvPr>
        <xdr:cNvSpPr txBox="1"/>
      </xdr:nvSpPr>
      <xdr:spPr>
        <a:xfrm>
          <a:off x="53848597" y="25023936"/>
          <a:ext cx="851828" cy="275938"/>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64</xdr:col>
      <xdr:colOff>353675</xdr:colOff>
      <xdr:row>136</xdr:row>
      <xdr:rowOff>136599</xdr:rowOff>
    </xdr:from>
    <xdr:to>
      <xdr:col>65</xdr:col>
      <xdr:colOff>550380</xdr:colOff>
      <xdr:row>138</xdr:row>
      <xdr:rowOff>58256</xdr:rowOff>
    </xdr:to>
    <xdr:sp macro="" textlink="">
      <xdr:nvSpPr>
        <xdr:cNvPr id="12" name="TextBox 11">
          <a:extLst>
            <a:ext uri="{FF2B5EF4-FFF2-40B4-BE49-F238E27FC236}">
              <a16:creationId xmlns:a16="http://schemas.microsoft.com/office/drawing/2014/main" id="{2A708D7C-53B0-4E5C-BF13-5AD14F542FAA}"/>
            </a:ext>
          </a:extLst>
        </xdr:cNvPr>
        <xdr:cNvSpPr txBox="1"/>
      </xdr:nvSpPr>
      <xdr:spPr>
        <a:xfrm>
          <a:off x="44244875" y="24749199"/>
          <a:ext cx="882505" cy="28360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48</xdr:col>
      <xdr:colOff>451994</xdr:colOff>
      <xdr:row>136</xdr:row>
      <xdr:rowOff>120335</xdr:rowOff>
    </xdr:from>
    <xdr:to>
      <xdr:col>49</xdr:col>
      <xdr:colOff>648700</xdr:colOff>
      <xdr:row>138</xdr:row>
      <xdr:rowOff>41992</xdr:rowOff>
    </xdr:to>
    <xdr:sp macro="" textlink="">
      <xdr:nvSpPr>
        <xdr:cNvPr id="13" name="TextBox 12">
          <a:extLst>
            <a:ext uri="{FF2B5EF4-FFF2-40B4-BE49-F238E27FC236}">
              <a16:creationId xmlns:a16="http://schemas.microsoft.com/office/drawing/2014/main" id="{424CDAB1-FB6A-4EDE-972E-BD260069FBB8}"/>
            </a:ext>
          </a:extLst>
        </xdr:cNvPr>
        <xdr:cNvSpPr txBox="1"/>
      </xdr:nvSpPr>
      <xdr:spPr>
        <a:xfrm>
          <a:off x="32372867" y="24615171"/>
          <a:ext cx="861724" cy="281876"/>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32</xdr:col>
      <xdr:colOff>382332</xdr:colOff>
      <xdr:row>137</xdr:row>
      <xdr:rowOff>7212</xdr:rowOff>
    </xdr:from>
    <xdr:to>
      <xdr:col>33</xdr:col>
      <xdr:colOff>579038</xdr:colOff>
      <xdr:row>138</xdr:row>
      <xdr:rowOff>103039</xdr:rowOff>
    </xdr:to>
    <xdr:sp macro="" textlink="">
      <xdr:nvSpPr>
        <xdr:cNvPr id="14" name="TextBox 13">
          <a:extLst>
            <a:ext uri="{FF2B5EF4-FFF2-40B4-BE49-F238E27FC236}">
              <a16:creationId xmlns:a16="http://schemas.microsoft.com/office/drawing/2014/main" id="{86ABD3CD-CE11-42C4-99E5-7F82D7F222AE}"/>
            </a:ext>
          </a:extLst>
        </xdr:cNvPr>
        <xdr:cNvSpPr txBox="1"/>
      </xdr:nvSpPr>
      <xdr:spPr>
        <a:xfrm>
          <a:off x="22327932" y="24800787"/>
          <a:ext cx="882506" cy="276802"/>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18</xdr:col>
      <xdr:colOff>161607</xdr:colOff>
      <xdr:row>137</xdr:row>
      <xdr:rowOff>167807</xdr:rowOff>
    </xdr:from>
    <xdr:to>
      <xdr:col>19</xdr:col>
      <xdr:colOff>358313</xdr:colOff>
      <xdr:row>139</xdr:row>
      <xdr:rowOff>89464</xdr:rowOff>
    </xdr:to>
    <xdr:sp macro="" textlink="">
      <xdr:nvSpPr>
        <xdr:cNvPr id="15" name="TextBox 14">
          <a:extLst>
            <a:ext uri="{FF2B5EF4-FFF2-40B4-BE49-F238E27FC236}">
              <a16:creationId xmlns:a16="http://schemas.microsoft.com/office/drawing/2014/main" id="{C3EBCBAD-1751-41FB-80CE-4A1D1987186D}"/>
            </a:ext>
          </a:extLst>
        </xdr:cNvPr>
        <xdr:cNvSpPr txBox="1"/>
      </xdr:nvSpPr>
      <xdr:spPr>
        <a:xfrm>
          <a:off x="12310064" y="24029293"/>
          <a:ext cx="871620" cy="2700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100" b="0">
              <a:solidFill>
                <a:schemeClr val="tx1"/>
              </a:solidFill>
              <a:latin typeface="+mn-lt"/>
              <a:ea typeface="+mn-ea"/>
              <a:cs typeface="+mn-cs"/>
            </a:rPr>
            <a:t>RATING</a:t>
          </a:r>
        </a:p>
      </xdr:txBody>
    </xdr:sp>
    <xdr:clientData/>
  </xdr:twoCellAnchor>
  <xdr:twoCellAnchor>
    <xdr:from>
      <xdr:col>18</xdr:col>
      <xdr:colOff>490208</xdr:colOff>
      <xdr:row>102</xdr:row>
      <xdr:rowOff>108857</xdr:rowOff>
    </xdr:from>
    <xdr:to>
      <xdr:col>18</xdr:col>
      <xdr:colOff>490208</xdr:colOff>
      <xdr:row>105</xdr:row>
      <xdr:rowOff>76200</xdr:rowOff>
    </xdr:to>
    <xdr:cxnSp macro="">
      <xdr:nvCxnSpPr>
        <xdr:cNvPr id="19" name="Straight Arrow Connector 18">
          <a:extLst>
            <a:ext uri="{FF2B5EF4-FFF2-40B4-BE49-F238E27FC236}">
              <a16:creationId xmlns:a16="http://schemas.microsoft.com/office/drawing/2014/main" id="{0F46EA93-F613-4771-8ABF-2A4919DF35B7}"/>
            </a:ext>
          </a:extLst>
        </xdr:cNvPr>
        <xdr:cNvCxnSpPr/>
      </xdr:nvCxnSpPr>
      <xdr:spPr>
        <a:xfrm>
          <a:off x="12638665" y="17874343"/>
          <a:ext cx="0" cy="4898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490208</xdr:colOff>
      <xdr:row>91</xdr:row>
      <xdr:rowOff>10887</xdr:rowOff>
    </xdr:from>
    <xdr:to>
      <xdr:col>18</xdr:col>
      <xdr:colOff>490208</xdr:colOff>
      <xdr:row>93</xdr:row>
      <xdr:rowOff>152401</xdr:rowOff>
    </xdr:to>
    <xdr:cxnSp macro="">
      <xdr:nvCxnSpPr>
        <xdr:cNvPr id="20" name="Straight Arrow Connector 19">
          <a:extLst>
            <a:ext uri="{FF2B5EF4-FFF2-40B4-BE49-F238E27FC236}">
              <a16:creationId xmlns:a16="http://schemas.microsoft.com/office/drawing/2014/main" id="{93B07850-750B-4B02-9379-ED59C61C2881}"/>
            </a:ext>
          </a:extLst>
        </xdr:cNvPr>
        <xdr:cNvCxnSpPr/>
      </xdr:nvCxnSpPr>
      <xdr:spPr>
        <a:xfrm>
          <a:off x="12638665" y="15860487"/>
          <a:ext cx="0" cy="4898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231053</xdr:colOff>
      <xdr:row>115</xdr:row>
      <xdr:rowOff>43974</xdr:rowOff>
    </xdr:from>
    <xdr:to>
      <xdr:col>40</xdr:col>
      <xdr:colOff>435844</xdr:colOff>
      <xdr:row>117</xdr:row>
      <xdr:rowOff>168288</xdr:rowOff>
    </xdr:to>
    <xdr:sp macro="" textlink="">
      <xdr:nvSpPr>
        <xdr:cNvPr id="21" name="TextBox 20">
          <a:hlinkClick xmlns:r="http://schemas.openxmlformats.org/officeDocument/2006/relationships" r:id="rId5"/>
          <a:extLst>
            <a:ext uri="{FF2B5EF4-FFF2-40B4-BE49-F238E27FC236}">
              <a16:creationId xmlns:a16="http://schemas.microsoft.com/office/drawing/2014/main" id="{121226EA-A61D-4737-85E0-8F54657B586F}"/>
            </a:ext>
          </a:extLst>
        </xdr:cNvPr>
        <xdr:cNvSpPr txBox="1"/>
      </xdr:nvSpPr>
      <xdr:spPr>
        <a:xfrm>
          <a:off x="24836726" y="20756519"/>
          <a:ext cx="2199845" cy="48453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 TO DNO INPUTS </a:t>
          </a:r>
          <a:r>
            <a:rPr lang="en-GB" sz="1100" b="1" baseline="0">
              <a:solidFill>
                <a:schemeClr val="bg1"/>
              </a:solidFill>
              <a:latin typeface="+mn-lt"/>
              <a:ea typeface="+mn-ea"/>
              <a:cs typeface="+mn-cs"/>
            </a:rPr>
            <a:t> 3.1</a:t>
          </a:r>
          <a:endParaRPr lang="en-GB" sz="1100" b="1">
            <a:solidFill>
              <a:schemeClr val="bg1"/>
            </a:solidFill>
            <a:latin typeface="+mn-lt"/>
            <a:ea typeface="+mn-ea"/>
            <a:cs typeface="+mn-cs"/>
          </a:endParaRPr>
        </a:p>
      </xdr:txBody>
    </xdr:sp>
    <xdr:clientData/>
  </xdr:twoCellAnchor>
  <xdr:twoCellAnchor>
    <xdr:from>
      <xdr:col>53</xdr:col>
      <xdr:colOff>286472</xdr:colOff>
      <xdr:row>115</xdr:row>
      <xdr:rowOff>168665</xdr:rowOff>
    </xdr:from>
    <xdr:to>
      <xdr:col>56</xdr:col>
      <xdr:colOff>491263</xdr:colOff>
      <xdr:row>118</xdr:row>
      <xdr:rowOff>112870</xdr:rowOff>
    </xdr:to>
    <xdr:sp macro="" textlink="">
      <xdr:nvSpPr>
        <xdr:cNvPr id="22" name="TextBox 21">
          <a:hlinkClick xmlns:r="http://schemas.openxmlformats.org/officeDocument/2006/relationships" r:id="rId5"/>
          <a:extLst>
            <a:ext uri="{FF2B5EF4-FFF2-40B4-BE49-F238E27FC236}">
              <a16:creationId xmlns:a16="http://schemas.microsoft.com/office/drawing/2014/main" id="{A1476106-5B47-4463-A8AA-C634D0151833}"/>
            </a:ext>
          </a:extLst>
        </xdr:cNvPr>
        <xdr:cNvSpPr txBox="1"/>
      </xdr:nvSpPr>
      <xdr:spPr>
        <a:xfrm>
          <a:off x="35532436" y="20881210"/>
          <a:ext cx="2199845" cy="48453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 TO DNO INPUTS </a:t>
          </a:r>
          <a:r>
            <a:rPr lang="en-GB" sz="1100" b="1" baseline="0">
              <a:solidFill>
                <a:schemeClr val="bg1"/>
              </a:solidFill>
              <a:latin typeface="+mn-lt"/>
              <a:ea typeface="+mn-ea"/>
              <a:cs typeface="+mn-cs"/>
            </a:rPr>
            <a:t> 3.1</a:t>
          </a:r>
          <a:endParaRPr lang="en-GB" sz="1100" b="1">
            <a:solidFill>
              <a:schemeClr val="bg1"/>
            </a:solidFill>
            <a:latin typeface="+mn-lt"/>
            <a:ea typeface="+mn-ea"/>
            <a:cs typeface="+mn-cs"/>
          </a:endParaRPr>
        </a:p>
      </xdr:txBody>
    </xdr:sp>
    <xdr:clientData/>
  </xdr:twoCellAnchor>
  <xdr:twoCellAnchor>
    <xdr:from>
      <xdr:col>69</xdr:col>
      <xdr:colOff>175636</xdr:colOff>
      <xdr:row>113</xdr:row>
      <xdr:rowOff>43974</xdr:rowOff>
    </xdr:from>
    <xdr:to>
      <xdr:col>72</xdr:col>
      <xdr:colOff>380427</xdr:colOff>
      <xdr:row>115</xdr:row>
      <xdr:rowOff>168289</xdr:rowOff>
    </xdr:to>
    <xdr:sp macro="" textlink="">
      <xdr:nvSpPr>
        <xdr:cNvPr id="23" name="TextBox 22">
          <a:hlinkClick xmlns:r="http://schemas.openxmlformats.org/officeDocument/2006/relationships" r:id="rId5"/>
          <a:extLst>
            <a:ext uri="{FF2B5EF4-FFF2-40B4-BE49-F238E27FC236}">
              <a16:creationId xmlns:a16="http://schemas.microsoft.com/office/drawing/2014/main" id="{5FB1A555-857A-4AEF-9854-5D9A870AA11B}"/>
            </a:ext>
          </a:extLst>
        </xdr:cNvPr>
        <xdr:cNvSpPr txBox="1"/>
      </xdr:nvSpPr>
      <xdr:spPr>
        <a:xfrm>
          <a:off x="46061891" y="20396301"/>
          <a:ext cx="2199845" cy="48453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 TO DNO INPUTS </a:t>
          </a:r>
          <a:r>
            <a:rPr lang="en-GB" sz="1100" b="1" baseline="0">
              <a:solidFill>
                <a:schemeClr val="bg1"/>
              </a:solidFill>
              <a:latin typeface="+mn-lt"/>
              <a:ea typeface="+mn-ea"/>
              <a:cs typeface="+mn-cs"/>
            </a:rPr>
            <a:t> 3.1</a:t>
          </a:r>
          <a:endParaRPr lang="en-GB" sz="1100" b="1">
            <a:solidFill>
              <a:schemeClr val="bg1"/>
            </a:solidFill>
            <a:latin typeface="+mn-lt"/>
            <a:ea typeface="+mn-ea"/>
            <a:cs typeface="+mn-cs"/>
          </a:endParaRPr>
        </a:p>
      </xdr:txBody>
    </xdr:sp>
    <xdr:clientData/>
  </xdr:twoCellAnchor>
  <xdr:twoCellAnchor>
    <xdr:from>
      <xdr:col>85</xdr:col>
      <xdr:colOff>466583</xdr:colOff>
      <xdr:row>118</xdr:row>
      <xdr:rowOff>127100</xdr:rowOff>
    </xdr:from>
    <xdr:to>
      <xdr:col>89</xdr:col>
      <xdr:colOff>6355</xdr:colOff>
      <xdr:row>121</xdr:row>
      <xdr:rowOff>71306</xdr:rowOff>
    </xdr:to>
    <xdr:sp macro="" textlink="">
      <xdr:nvSpPr>
        <xdr:cNvPr id="24" name="TextBox 23">
          <a:hlinkClick xmlns:r="http://schemas.openxmlformats.org/officeDocument/2006/relationships" r:id="rId5"/>
          <a:extLst>
            <a:ext uri="{FF2B5EF4-FFF2-40B4-BE49-F238E27FC236}">
              <a16:creationId xmlns:a16="http://schemas.microsoft.com/office/drawing/2014/main" id="{ECE14BC9-8229-412C-A022-E5F8C4AC9918}"/>
            </a:ext>
          </a:extLst>
        </xdr:cNvPr>
        <xdr:cNvSpPr txBox="1"/>
      </xdr:nvSpPr>
      <xdr:spPr>
        <a:xfrm>
          <a:off x="56993128" y="21379973"/>
          <a:ext cx="2199845" cy="48453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GB" sz="1100" b="1">
              <a:solidFill>
                <a:schemeClr val="bg1"/>
              </a:solidFill>
              <a:latin typeface="+mn-lt"/>
              <a:ea typeface="+mn-ea"/>
              <a:cs typeface="+mn-cs"/>
            </a:rPr>
            <a:t>LINK TO DNO INPUTS </a:t>
          </a:r>
          <a:r>
            <a:rPr lang="en-GB" sz="1100" b="1" baseline="0">
              <a:solidFill>
                <a:schemeClr val="bg1"/>
              </a:solidFill>
              <a:latin typeface="+mn-lt"/>
              <a:ea typeface="+mn-ea"/>
              <a:cs typeface="+mn-cs"/>
            </a:rPr>
            <a:t> 3.1</a:t>
          </a:r>
          <a:endParaRPr lang="en-GB" sz="1100" b="1">
            <a:solidFill>
              <a:schemeClr val="bg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92187</xdr:colOff>
      <xdr:row>0</xdr:row>
      <xdr:rowOff>135659</xdr:rowOff>
    </xdr:from>
    <xdr:to>
      <xdr:col>10</xdr:col>
      <xdr:colOff>346188</xdr:colOff>
      <xdr:row>44</xdr:row>
      <xdr:rowOff>138759</xdr:rowOff>
    </xdr:to>
    <xdr:sp macro="" textlink="">
      <xdr:nvSpPr>
        <xdr:cNvPr id="2" name="Rectangle 1">
          <a:extLst>
            <a:ext uri="{FF2B5EF4-FFF2-40B4-BE49-F238E27FC236}">
              <a16:creationId xmlns:a16="http://schemas.microsoft.com/office/drawing/2014/main" id="{27B6A27A-C051-474A-87B1-6D3C5CE61CEB}"/>
            </a:ext>
          </a:extLst>
        </xdr:cNvPr>
        <xdr:cNvSpPr/>
      </xdr:nvSpPr>
      <xdr:spPr>
        <a:xfrm>
          <a:off x="92187" y="135659"/>
          <a:ext cx="6373092" cy="8131100"/>
        </a:xfrm>
        <a:prstGeom prst="rect">
          <a:avLst/>
        </a:prstGeom>
        <a:solidFill>
          <a:schemeClr val="accent3">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chemeClr val="tx1"/>
              </a:solidFill>
            </a:rPr>
            <a:t>Domestic</a:t>
          </a:r>
          <a:r>
            <a:rPr lang="en-GB" sz="1400" b="1" baseline="0">
              <a:solidFill>
                <a:schemeClr val="tx1"/>
              </a:solidFill>
            </a:rPr>
            <a:t> Flexibility - Reasearch and Modelling Approach </a:t>
          </a:r>
        </a:p>
      </xdr:txBody>
    </xdr:sp>
    <xdr:clientData/>
  </xdr:twoCellAnchor>
  <xdr:twoCellAnchor>
    <xdr:from>
      <xdr:col>0</xdr:col>
      <xdr:colOff>247364</xdr:colOff>
      <xdr:row>7</xdr:row>
      <xdr:rowOff>81547</xdr:rowOff>
    </xdr:from>
    <xdr:to>
      <xdr:col>10</xdr:col>
      <xdr:colOff>149744</xdr:colOff>
      <xdr:row>9</xdr:row>
      <xdr:rowOff>223026</xdr:rowOff>
    </xdr:to>
    <xdr:sp macro="" textlink="">
      <xdr:nvSpPr>
        <xdr:cNvPr id="3" name="TextBox 2">
          <a:extLst>
            <a:ext uri="{FF2B5EF4-FFF2-40B4-BE49-F238E27FC236}">
              <a16:creationId xmlns:a16="http://schemas.microsoft.com/office/drawing/2014/main" id="{9588D071-9BFE-4A63-A70E-71C7DA26985B}"/>
            </a:ext>
          </a:extLst>
        </xdr:cNvPr>
        <xdr:cNvSpPr txBox="1"/>
      </xdr:nvSpPr>
      <xdr:spPr>
        <a:xfrm>
          <a:off x="247364" y="2423303"/>
          <a:ext cx="6035551" cy="12194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Research on domestic flexibility projects and services to inform an estimate of the potential daily and weekly/ad-hoc demand turn up/down capability of consumers:</a:t>
          </a:r>
        </a:p>
        <a:p>
          <a:endParaRPr lang="en-GB" sz="1100" baseline="0"/>
        </a:p>
        <a:p>
          <a:r>
            <a:rPr lang="en-GB" sz="1100" baseline="0"/>
            <a:t>- EV owning household domestic flex potential</a:t>
          </a:r>
        </a:p>
        <a:p>
          <a:r>
            <a:rPr lang="en-GB" sz="1100" baseline="0"/>
            <a:t>- Non-EV owning household flex potential</a:t>
          </a:r>
        </a:p>
        <a:p>
          <a:r>
            <a:rPr lang="en-GB" sz="1100" baseline="0"/>
            <a:t>- Domestic heat flexibiltiy</a:t>
          </a:r>
        </a:p>
        <a:p>
          <a:endParaRPr lang="en-GB" sz="1100" baseline="0"/>
        </a:p>
        <a:p>
          <a:endParaRPr lang="en-GB" sz="1100" baseline="0"/>
        </a:p>
      </xdr:txBody>
    </xdr:sp>
    <xdr:clientData/>
  </xdr:twoCellAnchor>
  <xdr:twoCellAnchor>
    <xdr:from>
      <xdr:col>0</xdr:col>
      <xdr:colOff>266080</xdr:colOff>
      <xdr:row>2</xdr:row>
      <xdr:rowOff>176651</xdr:rowOff>
    </xdr:from>
    <xdr:to>
      <xdr:col>10</xdr:col>
      <xdr:colOff>149744</xdr:colOff>
      <xdr:row>5</xdr:row>
      <xdr:rowOff>154781</xdr:rowOff>
    </xdr:to>
    <xdr:sp macro="" textlink="">
      <xdr:nvSpPr>
        <xdr:cNvPr id="4" name="TextBox 3">
          <a:extLst>
            <a:ext uri="{FF2B5EF4-FFF2-40B4-BE49-F238E27FC236}">
              <a16:creationId xmlns:a16="http://schemas.microsoft.com/office/drawing/2014/main" id="{56F4C274-529D-409C-B7FB-675B8298CE5A}"/>
            </a:ext>
          </a:extLst>
        </xdr:cNvPr>
        <xdr:cNvSpPr txBox="1"/>
      </xdr:nvSpPr>
      <xdr:spPr>
        <a:xfrm>
          <a:off x="266080" y="533839"/>
          <a:ext cx="6551164" cy="103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The potential for domestic flexibility at different points on the network, and at different times, needs to be understood at an area wide level.</a:t>
          </a:r>
        </a:p>
      </xdr:txBody>
    </xdr:sp>
    <xdr:clientData/>
  </xdr:twoCellAnchor>
  <xdr:twoCellAnchor>
    <xdr:from>
      <xdr:col>4</xdr:col>
      <xdr:colOff>366347</xdr:colOff>
      <xdr:row>5</xdr:row>
      <xdr:rowOff>247390</xdr:rowOff>
    </xdr:from>
    <xdr:to>
      <xdr:col>4</xdr:col>
      <xdr:colOff>625171</xdr:colOff>
      <xdr:row>6</xdr:row>
      <xdr:rowOff>348119</xdr:rowOff>
    </xdr:to>
    <xdr:sp macro="" textlink="">
      <xdr:nvSpPr>
        <xdr:cNvPr id="5" name="Arrow: Right 4">
          <a:extLst>
            <a:ext uri="{FF2B5EF4-FFF2-40B4-BE49-F238E27FC236}">
              <a16:creationId xmlns:a16="http://schemas.microsoft.com/office/drawing/2014/main" id="{6EE8BDD0-378F-4D10-832D-295B6F6419D3}"/>
            </a:ext>
          </a:extLst>
        </xdr:cNvPr>
        <xdr:cNvSpPr/>
      </xdr:nvSpPr>
      <xdr:spPr>
        <a:xfrm rot="5400000">
          <a:off x="2892129" y="1805452"/>
          <a:ext cx="541260" cy="258824"/>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357730</xdr:colOff>
      <xdr:row>9</xdr:row>
      <xdr:rowOff>377627</xdr:rowOff>
    </xdr:from>
    <xdr:to>
      <xdr:col>4</xdr:col>
      <xdr:colOff>559404</xdr:colOff>
      <xdr:row>10</xdr:row>
      <xdr:rowOff>288984</xdr:rowOff>
    </xdr:to>
    <xdr:sp macro="" textlink="">
      <xdr:nvSpPr>
        <xdr:cNvPr id="6" name="Arrow: Right 5">
          <a:extLst>
            <a:ext uri="{FF2B5EF4-FFF2-40B4-BE49-F238E27FC236}">
              <a16:creationId xmlns:a16="http://schemas.microsoft.com/office/drawing/2014/main" id="{E9F7C789-0E7D-40C8-9F0C-8CFA66A8E8F6}"/>
            </a:ext>
          </a:extLst>
        </xdr:cNvPr>
        <xdr:cNvSpPr/>
      </xdr:nvSpPr>
      <xdr:spPr>
        <a:xfrm rot="5400000">
          <a:off x="2718550" y="3878345"/>
          <a:ext cx="356834" cy="201674"/>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222339</xdr:colOff>
      <xdr:row>10</xdr:row>
      <xdr:rowOff>432611</xdr:rowOff>
    </xdr:from>
    <xdr:to>
      <xdr:col>10</xdr:col>
      <xdr:colOff>115483</xdr:colOff>
      <xdr:row>14</xdr:row>
      <xdr:rowOff>128573</xdr:rowOff>
    </xdr:to>
    <xdr:sp macro="" textlink="">
      <xdr:nvSpPr>
        <xdr:cNvPr id="7" name="TextBox 6">
          <a:extLst>
            <a:ext uri="{FF2B5EF4-FFF2-40B4-BE49-F238E27FC236}">
              <a16:creationId xmlns:a16="http://schemas.microsoft.com/office/drawing/2014/main" id="{4F6E705D-A178-48CE-9E5B-3FFA430010FC}"/>
            </a:ext>
          </a:extLst>
        </xdr:cNvPr>
        <xdr:cNvSpPr txBox="1"/>
      </xdr:nvSpPr>
      <xdr:spPr>
        <a:xfrm>
          <a:off x="222339" y="4301226"/>
          <a:ext cx="5989144" cy="12199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Work to understand scale of customer base who could deliver demand flexibility within the whole assement area:</a:t>
          </a:r>
        </a:p>
        <a:p>
          <a:endParaRPr lang="en-GB" sz="1100" baseline="0"/>
        </a:p>
        <a:p>
          <a:r>
            <a:rPr lang="en-GB" sz="1100" baseline="0"/>
            <a:t>- Total number of smart meter customers, by supplier, in the assement area.</a:t>
          </a:r>
        </a:p>
        <a:p>
          <a:r>
            <a:rPr lang="en-GB" sz="1100" baseline="0"/>
            <a:t>- Total number of domestic off-street domestic chargers(current and projected), in the assesment area.</a:t>
          </a:r>
        </a:p>
        <a:p>
          <a:r>
            <a:rPr lang="en-GB" sz="1100" baseline="0"/>
            <a:t>- Total number of storage heaters in the assesment area.</a:t>
          </a:r>
        </a:p>
        <a:p>
          <a:endParaRPr lang="en-GB" sz="1100" baseline="0"/>
        </a:p>
        <a:p>
          <a:endParaRPr lang="en-GB" sz="1100" baseline="0"/>
        </a:p>
        <a:p>
          <a:endParaRPr lang="en-GB" sz="1100" baseline="0"/>
        </a:p>
        <a:p>
          <a:endParaRPr lang="en-GB" sz="1100" baseline="0"/>
        </a:p>
      </xdr:txBody>
    </xdr:sp>
    <xdr:clientData/>
  </xdr:twoCellAnchor>
  <xdr:twoCellAnchor>
    <xdr:from>
      <xdr:col>0</xdr:col>
      <xdr:colOff>287428</xdr:colOff>
      <xdr:row>33</xdr:row>
      <xdr:rowOff>22473</xdr:rowOff>
    </xdr:from>
    <xdr:to>
      <xdr:col>10</xdr:col>
      <xdr:colOff>151199</xdr:colOff>
      <xdr:row>38</xdr:row>
      <xdr:rowOff>47068</xdr:rowOff>
    </xdr:to>
    <xdr:sp macro="" textlink="">
      <xdr:nvSpPr>
        <xdr:cNvPr id="8" name="TextBox 7">
          <a:extLst>
            <a:ext uri="{FF2B5EF4-FFF2-40B4-BE49-F238E27FC236}">
              <a16:creationId xmlns:a16="http://schemas.microsoft.com/office/drawing/2014/main" id="{E405AC64-0C8B-455C-AC1A-668FBA25D840}"/>
            </a:ext>
          </a:extLst>
        </xdr:cNvPr>
        <xdr:cNvSpPr txBox="1"/>
      </xdr:nvSpPr>
      <xdr:spPr>
        <a:xfrm>
          <a:off x="287428" y="8978904"/>
          <a:ext cx="5959771" cy="962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Higher granularity </a:t>
          </a:r>
        </a:p>
        <a:p>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Higher granularity of the above populations on the distribution network allows potential domestic flexibility to be assigned to more specific points of the network. EG. break down the populations by primary, secondary, and further to define flexibility potential at individual network assets</a:t>
          </a:r>
          <a:endParaRPr lang="en-GB">
            <a:effectLst/>
          </a:endParaRPr>
        </a:p>
        <a:p>
          <a:endParaRPr lang="en-GB" sz="1100" baseline="0"/>
        </a:p>
      </xdr:txBody>
    </xdr:sp>
    <xdr:clientData/>
  </xdr:twoCellAnchor>
  <xdr:twoCellAnchor>
    <xdr:from>
      <xdr:col>4</xdr:col>
      <xdr:colOff>390015</xdr:colOff>
      <xdr:row>15</xdr:row>
      <xdr:rowOff>48238</xdr:rowOff>
    </xdr:from>
    <xdr:to>
      <xdr:col>4</xdr:col>
      <xdr:colOff>594799</xdr:colOff>
      <xdr:row>17</xdr:row>
      <xdr:rowOff>25396</xdr:rowOff>
    </xdr:to>
    <xdr:sp macro="" textlink="">
      <xdr:nvSpPr>
        <xdr:cNvPr id="9" name="Arrow: Right 8">
          <a:extLst>
            <a:ext uri="{FF2B5EF4-FFF2-40B4-BE49-F238E27FC236}">
              <a16:creationId xmlns:a16="http://schemas.microsoft.com/office/drawing/2014/main" id="{71EF14DE-AE0C-41AC-903B-78E84DDC93C8}"/>
            </a:ext>
          </a:extLst>
        </xdr:cNvPr>
        <xdr:cNvSpPr/>
      </xdr:nvSpPr>
      <xdr:spPr>
        <a:xfrm rot="5400000">
          <a:off x="2754659" y="5702179"/>
          <a:ext cx="352296" cy="204784"/>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281265</xdr:colOff>
      <xdr:row>18</xdr:row>
      <xdr:rowOff>1964</xdr:rowOff>
    </xdr:from>
    <xdr:to>
      <xdr:col>10</xdr:col>
      <xdr:colOff>154273</xdr:colOff>
      <xdr:row>29</xdr:row>
      <xdr:rowOff>131181</xdr:rowOff>
    </xdr:to>
    <xdr:sp macro="" textlink="">
      <xdr:nvSpPr>
        <xdr:cNvPr id="10" name="TextBox 9">
          <a:extLst>
            <a:ext uri="{FF2B5EF4-FFF2-40B4-BE49-F238E27FC236}">
              <a16:creationId xmlns:a16="http://schemas.microsoft.com/office/drawing/2014/main" id="{3C0A60C3-ECB1-4F0E-A0E2-369D38E51507}"/>
            </a:ext>
          </a:extLst>
        </xdr:cNvPr>
        <xdr:cNvSpPr txBox="1"/>
      </xdr:nvSpPr>
      <xdr:spPr>
        <a:xfrm>
          <a:off x="281265" y="6144856"/>
          <a:ext cx="5969008" cy="2192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Model the impact of domestic flexibility in delivering a demand turn down/ turn up in the area. The model should consider:</a:t>
          </a:r>
        </a:p>
        <a:p>
          <a:endParaRPr lang="en-GB" sz="1100" baseline="0"/>
        </a:p>
        <a:p>
          <a:r>
            <a:rPr lang="en-GB" sz="1100" baseline="0">
              <a:effectLst/>
            </a:rPr>
            <a:t>- Scheme uptake amoung the target population (%). Evidence on previous innovation projects/supplier scehemes should be used to inform a working assumption.</a:t>
          </a:r>
        </a:p>
        <a:p>
          <a:r>
            <a:rPr lang="en-GB">
              <a:effectLst/>
            </a:rPr>
            <a:t>-</a:t>
          </a:r>
          <a:r>
            <a:rPr lang="en-GB" baseline="0">
              <a:effectLst/>
            </a:rPr>
            <a:t> Individual event participation (%). This should consider likely regularity of demand interventions. For example, if a daily intervention is being tested, lower event participation would result. EV charging regularity is a key behavioural metric to consider. Less regular, or ad-hoc, interventions can be assumed to have higher event participatoin from the enrolled group of cutomers. </a:t>
          </a:r>
        </a:p>
        <a:p>
          <a:r>
            <a:rPr lang="en-GB" baseline="0">
              <a:effectLst/>
            </a:rPr>
            <a:t>- EV ownership within the enrolled group of customers. This can work from existing EV ownership in the area, however it is reasonable to expect higher percentage ownership amoung the enrolled group.</a:t>
          </a:r>
        </a:p>
        <a:p>
          <a:endParaRPr lang="en-GB">
            <a:effectLst/>
          </a:endParaRPr>
        </a:p>
        <a:p>
          <a:endParaRPr lang="en-GB" sz="1100" baseline="0"/>
        </a:p>
      </xdr:txBody>
    </xdr:sp>
    <xdr:clientData/>
  </xdr:twoCellAnchor>
  <xdr:twoCellAnchor>
    <xdr:from>
      <xdr:col>4</xdr:col>
      <xdr:colOff>446120</xdr:colOff>
      <xdr:row>30</xdr:row>
      <xdr:rowOff>98377</xdr:rowOff>
    </xdr:from>
    <xdr:to>
      <xdr:col>5</xdr:col>
      <xdr:colOff>38193</xdr:colOff>
      <xdr:row>32</xdr:row>
      <xdr:rowOff>81691</xdr:rowOff>
    </xdr:to>
    <xdr:sp macro="" textlink="">
      <xdr:nvSpPr>
        <xdr:cNvPr id="12" name="Arrow: Right 11">
          <a:extLst>
            <a:ext uri="{FF2B5EF4-FFF2-40B4-BE49-F238E27FC236}">
              <a16:creationId xmlns:a16="http://schemas.microsoft.com/office/drawing/2014/main" id="{172CC79C-401E-40B3-B9CA-4E94155F0D6D}"/>
            </a:ext>
          </a:extLst>
        </xdr:cNvPr>
        <xdr:cNvSpPr/>
      </xdr:nvSpPr>
      <xdr:spPr>
        <a:xfrm rot="5400000">
          <a:off x="2806130" y="8570490"/>
          <a:ext cx="358453" cy="201673"/>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666750</xdr:colOff>
      <xdr:row>19</xdr:row>
      <xdr:rowOff>95250</xdr:rowOff>
    </xdr:from>
    <xdr:to>
      <xdr:col>30</xdr:col>
      <xdr:colOff>469242</xdr:colOff>
      <xdr:row>24</xdr:row>
      <xdr:rowOff>117662</xdr:rowOff>
    </xdr:to>
    <xdr:sp macro="" textlink="">
      <xdr:nvSpPr>
        <xdr:cNvPr id="83" name="TextBox 82">
          <a:extLst>
            <a:ext uri="{FF2B5EF4-FFF2-40B4-BE49-F238E27FC236}">
              <a16:creationId xmlns:a16="http://schemas.microsoft.com/office/drawing/2014/main" id="{D3B9F731-2402-41F0-AC6F-29E345152B5D}"/>
            </a:ext>
          </a:extLst>
        </xdr:cNvPr>
        <xdr:cNvSpPr txBox="1"/>
      </xdr:nvSpPr>
      <xdr:spPr>
        <a:xfrm>
          <a:off x="14382750" y="3533775"/>
          <a:ext cx="6660492" cy="927287"/>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lang="en-GB" sz="1100" baseline="0"/>
            <a:t>The project team should complete an appraisal of these network investment plans:</a:t>
          </a:r>
        </a:p>
        <a:p>
          <a:pPr algn="l"/>
          <a:r>
            <a:rPr lang="en-GB" sz="1100" baseline="0"/>
            <a:t>- Detail the Cost Benefit Analysis that has been completed to justify investment, or lack of investment. </a:t>
          </a:r>
        </a:p>
        <a:p>
          <a:pPr algn="l"/>
          <a:r>
            <a:rPr lang="en-GB" sz="1100" baseline="0"/>
            <a:t>- Have DFES projections for load growth informed this network investment plan? </a:t>
          </a:r>
        </a:p>
        <a:p>
          <a:pPr algn="l"/>
          <a:endParaRPr lang="en-GB" sz="1100" baseline="0"/>
        </a:p>
      </xdr:txBody>
    </xdr:sp>
    <xdr:clientData/>
  </xdr:twoCellAnchor>
  <xdr:twoCellAnchor>
    <xdr:from>
      <xdr:col>9</xdr:col>
      <xdr:colOff>575399</xdr:colOff>
      <xdr:row>8</xdr:row>
      <xdr:rowOff>144941</xdr:rowOff>
    </xdr:from>
    <xdr:to>
      <xdr:col>19</xdr:col>
      <xdr:colOff>425223</xdr:colOff>
      <xdr:row>23</xdr:row>
      <xdr:rowOff>13607</xdr:rowOff>
    </xdr:to>
    <xdr:sp macro="" textlink="">
      <xdr:nvSpPr>
        <xdr:cNvPr id="4" name="TextBox 3">
          <a:extLst>
            <a:ext uri="{FF2B5EF4-FFF2-40B4-BE49-F238E27FC236}">
              <a16:creationId xmlns:a16="http://schemas.microsoft.com/office/drawing/2014/main" id="{7C8BF40B-405A-4C90-9626-7F1C702FEB6D}"/>
            </a:ext>
          </a:extLst>
        </xdr:cNvPr>
        <xdr:cNvSpPr txBox="1"/>
      </xdr:nvSpPr>
      <xdr:spPr>
        <a:xfrm>
          <a:off x="6698613" y="1560084"/>
          <a:ext cx="6653396" cy="252205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none" baseline="0"/>
            <a:t>1.2</a:t>
          </a:r>
        </a:p>
        <a:p>
          <a:r>
            <a:rPr lang="en-GB" sz="1100" b="1" u="sng" baseline="0"/>
            <a:t>Constraint Definition</a:t>
          </a:r>
        </a:p>
        <a:p>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t>Ideally, </a:t>
          </a:r>
          <a:r>
            <a:rPr lang="en-GB" sz="1100" baseline="0">
              <a:solidFill>
                <a:schemeClr val="dk1"/>
              </a:solidFill>
              <a:effectLst/>
              <a:latin typeface="+mn-lt"/>
              <a:ea typeface="+mn-ea"/>
              <a:cs typeface="+mn-cs"/>
            </a:rPr>
            <a:t>the specific load assessments that are preventing additional generation from connecting should be known from the outset of the project. </a:t>
          </a:r>
          <a:r>
            <a:rPr lang="en-GB" sz="1100" b="1" baseline="0">
              <a:solidFill>
                <a:schemeClr val="dk1"/>
              </a:solidFill>
              <a:effectLst/>
              <a:latin typeface="+mn-lt"/>
              <a:ea typeface="+mn-ea"/>
              <a:cs typeface="+mn-cs"/>
            </a:rPr>
            <a:t>DNOs should first be asked to evidence this.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i="0" baseline="0"/>
            <a:t>If this is not able to be evidenced, the DNO should aid in identifying the specific constraints. This could be aided by the provision of:</a:t>
          </a:r>
        </a:p>
        <a:p>
          <a:pPr marL="0" marR="0" lvl="0" indent="0" defTabSz="914400" eaLnBrk="1" fontAlgn="auto" latinLnBrk="0" hangingPunct="1">
            <a:lnSpc>
              <a:spcPct val="100000"/>
            </a:lnSpc>
            <a:spcBef>
              <a:spcPts val="0"/>
            </a:spcBef>
            <a:spcAft>
              <a:spcPts val="0"/>
            </a:spcAft>
            <a:buClrTx/>
            <a:buSzTx/>
            <a:buFontTx/>
            <a:buNone/>
            <a:tabLst/>
            <a:defRPr/>
          </a:pPr>
          <a:endParaRPr lang="en-GB" sz="1100" i="0" baseline="0"/>
        </a:p>
        <a:p>
          <a:r>
            <a:rPr lang="en-GB" sz="1100" baseline="0"/>
            <a:t>- Historic data on transformer energy flows.</a:t>
          </a:r>
        </a:p>
        <a:p>
          <a:endParaRPr lang="en-GB" sz="1100" baseline="0"/>
        </a:p>
        <a:p>
          <a:r>
            <a:rPr lang="en-GB" sz="1100" baseline="0"/>
            <a:t>- Data on transformer ratings/operational ranges.  </a:t>
          </a:r>
        </a:p>
        <a:p>
          <a:endParaRPr lang="en-GB" sz="1100" baseline="0"/>
        </a:p>
        <a:p>
          <a:r>
            <a:rPr lang="en-GB" sz="1100" baseline="0"/>
            <a:t>- Information on specific regulation around maintenance of operational ranges.</a:t>
          </a:r>
        </a:p>
      </xdr:txBody>
    </xdr:sp>
    <xdr:clientData/>
  </xdr:twoCellAnchor>
  <xdr:twoCellAnchor>
    <xdr:from>
      <xdr:col>1</xdr:col>
      <xdr:colOff>189421</xdr:colOff>
      <xdr:row>27</xdr:row>
      <xdr:rowOff>98690</xdr:rowOff>
    </xdr:from>
    <xdr:to>
      <xdr:col>11</xdr:col>
      <xdr:colOff>627530</xdr:colOff>
      <xdr:row>74</xdr:row>
      <xdr:rowOff>23148</xdr:rowOff>
    </xdr:to>
    <xdr:sp macro="" textlink="">
      <xdr:nvSpPr>
        <xdr:cNvPr id="5" name="TextBox 4">
          <a:extLst>
            <a:ext uri="{FF2B5EF4-FFF2-40B4-BE49-F238E27FC236}">
              <a16:creationId xmlns:a16="http://schemas.microsoft.com/office/drawing/2014/main" id="{2205EA4A-DA01-4815-B8F7-D97E91740AE7}"/>
            </a:ext>
          </a:extLst>
        </xdr:cNvPr>
        <xdr:cNvSpPr txBox="1"/>
      </xdr:nvSpPr>
      <xdr:spPr>
        <a:xfrm>
          <a:off x="869778" y="4874797"/>
          <a:ext cx="7241681" cy="823842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none" baseline="0"/>
            <a:t>2.1 </a:t>
          </a:r>
        </a:p>
        <a:p>
          <a:r>
            <a:rPr lang="en-GB" sz="1100" b="1" u="sng" baseline="0"/>
            <a:t>Existing large-scale generation, storage, and demand customers connected or contracted to connect. </a:t>
          </a:r>
        </a:p>
        <a:p>
          <a:endParaRPr lang="en-GB" sz="1100" baseline="0"/>
        </a:p>
        <a:p>
          <a:r>
            <a:rPr lang="en-GB" sz="1100" baseline="0"/>
            <a:t>With an area defined by network boundaries, the DNO should be in a position to provide a list of all large-scale generation, storage, and demand which is </a:t>
          </a:r>
          <a:r>
            <a:rPr lang="en-GB" sz="1100" b="1" baseline="0"/>
            <a:t>currently connected</a:t>
          </a:r>
          <a:r>
            <a:rPr lang="en-GB" sz="1100" baseline="0"/>
            <a:t>, </a:t>
          </a:r>
          <a:r>
            <a:rPr lang="en-GB" sz="1100" b="1" baseline="0"/>
            <a:t>or with an agreement to connect </a:t>
          </a:r>
          <a:r>
            <a:rPr lang="en-GB" sz="1100" baseline="0"/>
            <a:t>in the near future. </a:t>
          </a:r>
        </a:p>
        <a:p>
          <a:endParaRPr lang="en-GB" sz="1100" baseline="0"/>
        </a:p>
        <a:p>
          <a:r>
            <a:rPr lang="en-GB" sz="1100" baseline="0"/>
            <a:t>Ideally, this list would include:</a:t>
          </a:r>
        </a:p>
        <a:p>
          <a:endParaRPr lang="en-GB" sz="1100" baseline="0"/>
        </a:p>
        <a:p>
          <a:r>
            <a:rPr lang="en-GB" sz="1100" baseline="0"/>
            <a:t>- Site technology, e.g. gas, solar, wind, battery storage</a:t>
          </a:r>
        </a:p>
        <a:p>
          <a:endParaRPr lang="en-GB" sz="1100" baseline="0"/>
        </a:p>
        <a:p>
          <a:r>
            <a:rPr lang="en-GB" sz="1100" baseline="0"/>
            <a:t>- Site capacity (MW)</a:t>
          </a:r>
        </a:p>
        <a:p>
          <a:endParaRPr lang="en-GB" sz="1100" baseline="0"/>
        </a:p>
        <a:p>
          <a:r>
            <a:rPr lang="en-GB" sz="1100" baseline="0"/>
            <a:t>- Site connection date (past or future), and site decommissioning date (if planned)</a:t>
          </a:r>
        </a:p>
        <a:p>
          <a:endParaRPr lang="en-GB" sz="1100" baseline="0"/>
        </a:p>
        <a:p>
          <a:r>
            <a:rPr lang="en-GB" sz="1100" baseline="0"/>
            <a:t>- Point of connection on the network.</a:t>
          </a:r>
        </a:p>
        <a:p>
          <a:endParaRPr lang="en-GB" sz="1100" baseline="0"/>
        </a:p>
        <a:p>
          <a:r>
            <a:rPr lang="en-GB" sz="1100" baseline="0"/>
            <a:t>- Type of connection agreement, e.g. firm, curtailable, Active Network Management connection.</a:t>
          </a:r>
        </a:p>
        <a:p>
          <a:endParaRPr lang="en-GB" sz="1100" baseline="0"/>
        </a:p>
        <a:p>
          <a:r>
            <a:rPr lang="en-GB" sz="1100" baseline="0"/>
            <a:t>- If the site is contracted for any DNO network services. </a:t>
          </a:r>
        </a:p>
        <a:p>
          <a:endParaRPr lang="en-GB" sz="1100" baseline="0"/>
        </a:p>
        <a:p>
          <a:r>
            <a:rPr lang="en-GB" sz="1100" baseline="0"/>
            <a:t>- A contact address provided for site-specific engagement.</a:t>
          </a:r>
        </a:p>
        <a:p>
          <a:r>
            <a:rPr lang="en-GB" sz="1100" baseline="0"/>
            <a:t> </a:t>
          </a:r>
        </a:p>
        <a:p>
          <a:r>
            <a:rPr lang="en-GB" sz="1100" i="1" baseline="0"/>
            <a:t>If the DNO is unable to provide this information directly, if may be possible to use DFES data and local stakeholder input to build up an understanding of the main projects deployed or soon to be deployed in the area. </a:t>
          </a:r>
        </a:p>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1" u="none" baseline="0">
              <a:solidFill>
                <a:schemeClr val="dk1"/>
              </a:solidFill>
              <a:effectLst/>
              <a:latin typeface="+mn-lt"/>
              <a:ea typeface="+mn-ea"/>
              <a:cs typeface="+mn-cs"/>
            </a:rPr>
            <a:t>2.2</a:t>
          </a:r>
        </a:p>
        <a:p>
          <a:pPr marL="0" marR="0" lvl="0" indent="0" defTabSz="914400" eaLnBrk="1" fontAlgn="auto" latinLnBrk="0" hangingPunct="1">
            <a:lnSpc>
              <a:spcPct val="100000"/>
            </a:lnSpc>
            <a:spcBef>
              <a:spcPts val="0"/>
            </a:spcBef>
            <a:spcAft>
              <a:spcPts val="0"/>
            </a:spcAft>
            <a:buClrTx/>
            <a:buSzTx/>
            <a:buFontTx/>
            <a:buNone/>
            <a:tabLst/>
            <a:defRPr/>
          </a:pPr>
          <a:r>
            <a:rPr lang="en-GB" sz="1100" b="1" u="sng" baseline="0">
              <a:solidFill>
                <a:schemeClr val="dk1"/>
              </a:solidFill>
              <a:effectLst/>
              <a:latin typeface="+mn-lt"/>
              <a:ea typeface="+mn-ea"/>
              <a:cs typeface="+mn-cs"/>
            </a:rPr>
            <a:t>Existing small-scale generation, storage, and demand customers connected or contracted to connect.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u="none" baseline="0">
              <a:solidFill>
                <a:schemeClr val="dk1"/>
              </a:solidFill>
              <a:effectLst/>
              <a:latin typeface="+mn-lt"/>
              <a:ea typeface="+mn-ea"/>
              <a:cs typeface="+mn-cs"/>
            </a:rPr>
            <a:t>To gain an understanding of existing small-scale deployment in the area, DNO 'Notifications Data' is likely the main source. However, the DNO may keep other records.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u="non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u="none" baseline="0">
              <a:solidFill>
                <a:schemeClr val="dk1"/>
              </a:solidFill>
              <a:effectLst/>
              <a:latin typeface="+mn-lt"/>
              <a:ea typeface="+mn-ea"/>
              <a:cs typeface="+mn-cs"/>
            </a:rPr>
            <a:t>DFES data can also be used to define a current and projected deployment of:</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u="non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u="none" baseline="0">
              <a:solidFill>
                <a:schemeClr val="dk1"/>
              </a:solidFill>
              <a:effectLst/>
              <a:latin typeface="+mn-lt"/>
              <a:ea typeface="+mn-ea"/>
              <a:cs typeface="+mn-cs"/>
            </a:rPr>
            <a:t>- Rooftop solar</a:t>
          </a:r>
        </a:p>
        <a:p>
          <a:pPr marL="0" marR="0" lvl="0" indent="0" defTabSz="914400" eaLnBrk="1" fontAlgn="auto" latinLnBrk="0" hangingPunct="1">
            <a:lnSpc>
              <a:spcPct val="100000"/>
            </a:lnSpc>
            <a:spcBef>
              <a:spcPts val="0"/>
            </a:spcBef>
            <a:spcAft>
              <a:spcPts val="0"/>
            </a:spcAft>
            <a:buClrTx/>
            <a:buSzTx/>
            <a:buFontTx/>
            <a:buNone/>
            <a:tabLst/>
            <a:defRPr/>
          </a:pPr>
          <a:r>
            <a:rPr lang="en-GB" sz="1100" b="0" u="none" baseline="0">
              <a:solidFill>
                <a:schemeClr val="dk1"/>
              </a:solidFill>
              <a:effectLst/>
              <a:latin typeface="+mn-lt"/>
              <a:ea typeface="+mn-ea"/>
              <a:cs typeface="+mn-cs"/>
            </a:rPr>
            <a:t>- Domestic battery storage</a:t>
          </a:r>
        </a:p>
        <a:p>
          <a:pPr marL="0" marR="0" lvl="0" indent="0" defTabSz="914400" eaLnBrk="1" fontAlgn="auto" latinLnBrk="0" hangingPunct="1">
            <a:lnSpc>
              <a:spcPct val="100000"/>
            </a:lnSpc>
            <a:spcBef>
              <a:spcPts val="0"/>
            </a:spcBef>
            <a:spcAft>
              <a:spcPts val="0"/>
            </a:spcAft>
            <a:buClrTx/>
            <a:buSzTx/>
            <a:buFontTx/>
            <a:buNone/>
            <a:tabLst/>
            <a:defRPr/>
          </a:pPr>
          <a:r>
            <a:rPr lang="en-GB" sz="1100" b="0" u="none" baseline="0">
              <a:solidFill>
                <a:sysClr val="windowText" lastClr="000000"/>
              </a:solidFill>
              <a:effectLst/>
              <a:latin typeface="+mn-lt"/>
              <a:ea typeface="+mn-ea"/>
              <a:cs typeface="+mn-cs"/>
            </a:rPr>
            <a:t>- Heat pumps and storage heaters</a:t>
          </a:r>
        </a:p>
        <a:p>
          <a:pPr marL="0" marR="0" lvl="0" indent="0" defTabSz="914400" eaLnBrk="1" fontAlgn="auto" latinLnBrk="0" hangingPunct="1">
            <a:lnSpc>
              <a:spcPct val="100000"/>
            </a:lnSpc>
            <a:spcBef>
              <a:spcPts val="0"/>
            </a:spcBef>
            <a:spcAft>
              <a:spcPts val="0"/>
            </a:spcAft>
            <a:buClrTx/>
            <a:buSzTx/>
            <a:buFontTx/>
            <a:buNone/>
            <a:tabLst/>
            <a:defRPr/>
          </a:pPr>
          <a:r>
            <a:rPr lang="en-GB" sz="1100" b="0" u="none" baseline="0">
              <a:solidFill>
                <a:sysClr val="windowText" lastClr="000000"/>
              </a:solidFill>
              <a:effectLst/>
              <a:latin typeface="+mn-lt"/>
              <a:ea typeface="+mn-ea"/>
              <a:cs typeface="+mn-cs"/>
            </a:rPr>
            <a:t>-</a:t>
          </a:r>
          <a:r>
            <a:rPr lang="en-GB" sz="1100" b="0" u="none" baseline="0">
              <a:solidFill>
                <a:srgbClr val="DCFF00"/>
              </a:solidFill>
              <a:effectLst/>
              <a:latin typeface="+mn-lt"/>
              <a:ea typeface="+mn-ea"/>
              <a:cs typeface="+mn-cs"/>
            </a:rPr>
            <a:t> </a:t>
          </a:r>
          <a:r>
            <a:rPr lang="en-GB" sz="1100" b="0" u="none" baseline="0">
              <a:solidFill>
                <a:sysClr val="windowText" lastClr="000000"/>
              </a:solidFill>
              <a:effectLst/>
              <a:latin typeface="+mn-lt"/>
              <a:ea typeface="+mn-ea"/>
              <a:cs typeface="+mn-cs"/>
            </a:rPr>
            <a:t>Domestic off-street EV chargers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1" u="none" baseline="0">
              <a:solidFill>
                <a:sysClr val="windowText" lastClr="000000"/>
              </a:solidFill>
              <a:effectLst/>
              <a:latin typeface="+mn-lt"/>
              <a:ea typeface="+mn-ea"/>
              <a:cs typeface="+mn-cs"/>
            </a:rPr>
            <a:t>Due to their significant impact in enabling additional domestic flexibility, domestic off-street EV charger projections should be prioritised in data gathering</a:t>
          </a:r>
          <a:r>
            <a:rPr lang="en-GB" sz="1100" b="0" i="1" u="none" baseline="0">
              <a:solidFill>
                <a:sysClr val="windowText" lastClr="000000"/>
              </a:solidFill>
              <a:effectLst/>
              <a:latin typeface="+mn-lt"/>
              <a:ea typeface="+mn-ea"/>
              <a:cs typeface="+mn-cs"/>
            </a:rPr>
            <a:t>. The UN:LOCK discovery phase has not modelled the impact of rooftop solar, domestic storage and storage heaters, though for specific areas of investigation they may be significant. </a:t>
          </a:r>
          <a:r>
            <a:rPr lang="en-GB" sz="1100" b="0" i="1" u="none"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u="none" baseline="0">
              <a:solidFill>
                <a:schemeClr val="dk1"/>
              </a:solidFill>
              <a:effectLst/>
              <a:latin typeface="+mn-lt"/>
              <a:ea typeface="+mn-ea"/>
              <a:cs typeface="+mn-cs"/>
            </a:rPr>
            <a:t>2.3:</a:t>
          </a:r>
        </a:p>
        <a:p>
          <a:pPr marL="0" marR="0" lvl="0" indent="0" defTabSz="914400" eaLnBrk="1" fontAlgn="auto" latinLnBrk="0" hangingPunct="1">
            <a:lnSpc>
              <a:spcPct val="100000"/>
            </a:lnSpc>
            <a:spcBef>
              <a:spcPts val="0"/>
            </a:spcBef>
            <a:spcAft>
              <a:spcPts val="0"/>
            </a:spcAft>
            <a:buClrTx/>
            <a:buSzTx/>
            <a:buFontTx/>
            <a:buNone/>
            <a:tabLst/>
            <a:defRPr/>
          </a:pPr>
          <a:r>
            <a:rPr lang="en-GB" sz="1100" b="1" i="0" u="sng" baseline="0">
              <a:solidFill>
                <a:schemeClr val="dk1"/>
              </a:solidFill>
              <a:effectLst/>
              <a:latin typeface="+mn-lt"/>
              <a:ea typeface="+mn-ea"/>
              <a:cs typeface="+mn-cs"/>
            </a:rPr>
            <a:t>Domestic customer numbers within the assessment area,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This should be broken down by the number of customers with smart meters and the number of these smart meter customers with each supplier in the area. This data is critical for the modelling of domestic flexibility.</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b="1" i="1" u="sng">
            <a:effectLst/>
          </a:endParaRPr>
        </a:p>
        <a:p>
          <a:endParaRPr lang="en-GB" sz="1100" i="1" baseline="0"/>
        </a:p>
        <a:p>
          <a:endParaRPr lang="en-GB" sz="1100" i="1" baseline="0"/>
        </a:p>
      </xdr:txBody>
    </xdr:sp>
    <xdr:clientData/>
  </xdr:twoCellAnchor>
  <xdr:twoCellAnchor>
    <xdr:from>
      <xdr:col>1</xdr:col>
      <xdr:colOff>203150</xdr:colOff>
      <xdr:row>8</xdr:row>
      <xdr:rowOff>148248</xdr:rowOff>
    </xdr:from>
    <xdr:to>
      <xdr:col>9</xdr:col>
      <xdr:colOff>209340</xdr:colOff>
      <xdr:row>21</xdr:row>
      <xdr:rowOff>106137</xdr:rowOff>
    </xdr:to>
    <xdr:sp macro="" textlink="">
      <xdr:nvSpPr>
        <xdr:cNvPr id="7" name="TextBox 6">
          <a:extLst>
            <a:ext uri="{FF2B5EF4-FFF2-40B4-BE49-F238E27FC236}">
              <a16:creationId xmlns:a16="http://schemas.microsoft.com/office/drawing/2014/main" id="{34877E9C-BFBD-45AA-8513-93A0C1AE1AFF}"/>
            </a:ext>
          </a:extLst>
        </xdr:cNvPr>
        <xdr:cNvSpPr txBox="1"/>
      </xdr:nvSpPr>
      <xdr:spPr>
        <a:xfrm>
          <a:off x="883507" y="1563391"/>
          <a:ext cx="5449047" cy="225749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baseline="0">
              <a:solidFill>
                <a:schemeClr val="dk1"/>
              </a:solidFill>
              <a:effectLst/>
              <a:latin typeface="+mn-lt"/>
              <a:ea typeface="+mn-ea"/>
              <a:cs typeface="+mn-cs"/>
            </a:rPr>
            <a:t>1.1 </a:t>
          </a:r>
        </a:p>
        <a:p>
          <a:r>
            <a:rPr lang="en-GB" sz="1100" b="1" i="0" u="sng" baseline="0">
              <a:solidFill>
                <a:schemeClr val="dk1"/>
              </a:solidFill>
              <a:effectLst/>
              <a:latin typeface="+mn-lt"/>
              <a:ea typeface="+mn-ea"/>
              <a:cs typeface="+mn-cs"/>
            </a:rPr>
            <a:t>Area Definition</a:t>
          </a:r>
        </a:p>
        <a:p>
          <a:endParaRPr lang="en-GB" sz="1100" b="1" i="1" baseline="0">
            <a:solidFill>
              <a:schemeClr val="dk1"/>
            </a:solidFill>
            <a:effectLst/>
            <a:latin typeface="+mn-lt"/>
            <a:ea typeface="+mn-ea"/>
            <a:cs typeface="+mn-cs"/>
          </a:endParaRPr>
        </a:p>
        <a:p>
          <a:r>
            <a:rPr lang="en-GB" sz="1100" b="0" i="0" baseline="0">
              <a:solidFill>
                <a:schemeClr val="dk1"/>
              </a:solidFill>
              <a:effectLst/>
              <a:latin typeface="+mn-lt"/>
              <a:ea typeface="+mn-ea"/>
              <a:cs typeface="+mn-cs"/>
            </a:rPr>
            <a:t>Information on </a:t>
          </a:r>
          <a:r>
            <a:rPr lang="en-GB" sz="1100" b="1" i="0" baseline="0">
              <a:solidFill>
                <a:schemeClr val="dk1"/>
              </a:solidFill>
              <a:effectLst/>
              <a:latin typeface="+mn-lt"/>
              <a:ea typeface="+mn-ea"/>
              <a:cs typeface="+mn-cs"/>
            </a:rPr>
            <a:t>network boundaries </a:t>
          </a:r>
          <a:r>
            <a:rPr lang="en-GB" sz="1100" b="0" i="0" baseline="0">
              <a:solidFill>
                <a:schemeClr val="dk1"/>
              </a:solidFill>
              <a:effectLst/>
              <a:latin typeface="+mn-lt"/>
              <a:ea typeface="+mn-ea"/>
              <a:cs typeface="+mn-cs"/>
            </a:rPr>
            <a:t>and their alignment with the geographical area of assessment. </a:t>
          </a:r>
          <a:endParaRPr lang="en-GB" sz="1100" b="0"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1"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To maintain simplicity, </a:t>
          </a:r>
          <a:r>
            <a:rPr lang="en-GB" sz="1100" b="1" i="0" baseline="0">
              <a:solidFill>
                <a:schemeClr val="dk1"/>
              </a:solidFill>
              <a:effectLst/>
              <a:latin typeface="+mn-lt"/>
              <a:ea typeface="+mn-ea"/>
              <a:cs typeface="+mn-cs"/>
            </a:rPr>
            <a:t>network boundaries should be used to define the final area selection. </a:t>
          </a:r>
          <a:r>
            <a:rPr lang="en-GB" sz="1100" b="0" i="0" baseline="0">
              <a:solidFill>
                <a:schemeClr val="dk1"/>
              </a:solidFill>
              <a:effectLst/>
              <a:latin typeface="+mn-lt"/>
              <a:ea typeface="+mn-ea"/>
              <a:cs typeface="+mn-cs"/>
            </a:rPr>
            <a:t>To enable the direct use of DFES data, the area should conform to complete DNO Electricity Supply Areas (ESAs). </a:t>
          </a:r>
          <a:endParaRPr lang="en-GB"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1"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1" baseline="0">
              <a:solidFill>
                <a:schemeClr val="dk1"/>
              </a:solidFill>
              <a:effectLst/>
              <a:latin typeface="+mn-lt"/>
              <a:ea typeface="+mn-ea"/>
              <a:cs typeface="+mn-cs"/>
            </a:rPr>
            <a:t>This methodology has been developed for discrete, isolated regions of the network, such as islands or 'end of the line' regions. Assessment of regions more enmeshed into the electricity network could be significantly more complex.</a:t>
          </a:r>
          <a:endParaRPr lang="en-GB" b="0" i="1">
            <a:effectLst/>
          </a:endParaRPr>
        </a:p>
      </xdr:txBody>
    </xdr:sp>
    <xdr:clientData/>
  </xdr:twoCellAnchor>
  <xdr:twoCellAnchor>
    <xdr:from>
      <xdr:col>9</xdr:col>
      <xdr:colOff>209340</xdr:colOff>
      <xdr:row>15</xdr:row>
      <xdr:rowOff>35227</xdr:rowOff>
    </xdr:from>
    <xdr:to>
      <xdr:col>9</xdr:col>
      <xdr:colOff>578069</xdr:colOff>
      <xdr:row>15</xdr:row>
      <xdr:rowOff>39413</xdr:rowOff>
    </xdr:to>
    <xdr:cxnSp macro="">
      <xdr:nvCxnSpPr>
        <xdr:cNvPr id="14" name="Straight Arrow Connector 13">
          <a:extLst>
            <a:ext uri="{FF2B5EF4-FFF2-40B4-BE49-F238E27FC236}">
              <a16:creationId xmlns:a16="http://schemas.microsoft.com/office/drawing/2014/main" id="{A168E753-A87D-D35A-9ACE-DA421EE484CB}"/>
            </a:ext>
          </a:extLst>
        </xdr:cNvPr>
        <xdr:cNvCxnSpPr>
          <a:stCxn id="7" idx="3"/>
        </xdr:cNvCxnSpPr>
      </xdr:nvCxnSpPr>
      <xdr:spPr>
        <a:xfrm>
          <a:off x="6357892" y="2794193"/>
          <a:ext cx="368729" cy="418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103909</xdr:colOff>
      <xdr:row>0</xdr:row>
      <xdr:rowOff>103909</xdr:rowOff>
    </xdr:from>
    <xdr:to>
      <xdr:col>6</xdr:col>
      <xdr:colOff>571500</xdr:colOff>
      <xdr:row>5</xdr:row>
      <xdr:rowOff>51955</xdr:rowOff>
    </xdr:to>
    <xdr:sp macro="" textlink="">
      <xdr:nvSpPr>
        <xdr:cNvPr id="64" name="TextBox 63">
          <a:extLst>
            <a:ext uri="{FF2B5EF4-FFF2-40B4-BE49-F238E27FC236}">
              <a16:creationId xmlns:a16="http://schemas.microsoft.com/office/drawing/2014/main" id="{7217CE6D-E3E9-467C-8620-2A478F0A163C}"/>
            </a:ext>
          </a:extLst>
        </xdr:cNvPr>
        <xdr:cNvSpPr txBox="1"/>
      </xdr:nvSpPr>
      <xdr:spPr>
        <a:xfrm>
          <a:off x="103909" y="103909"/>
          <a:ext cx="4520046" cy="8139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b="1">
              <a:solidFill>
                <a:schemeClr val="bg1"/>
              </a:solidFill>
            </a:rPr>
            <a:t>What</a:t>
          </a:r>
          <a:r>
            <a:rPr lang="en-GB" sz="1600" b="1" baseline="0">
              <a:solidFill>
                <a:schemeClr val="bg1"/>
              </a:solidFill>
            </a:rPr>
            <a:t> information is needed from the DNO</a:t>
          </a:r>
          <a:endParaRPr lang="en-GB" sz="1600" b="1">
            <a:solidFill>
              <a:schemeClr val="bg1"/>
            </a:solidFill>
          </a:endParaRPr>
        </a:p>
      </xdr:txBody>
    </xdr:sp>
    <xdr:clientData/>
  </xdr:twoCellAnchor>
  <xdr:twoCellAnchor>
    <xdr:from>
      <xdr:col>14</xdr:col>
      <xdr:colOff>48596</xdr:colOff>
      <xdr:row>36</xdr:row>
      <xdr:rowOff>160201</xdr:rowOff>
    </xdr:from>
    <xdr:to>
      <xdr:col>23</xdr:col>
      <xdr:colOff>343797</xdr:colOff>
      <xdr:row>46</xdr:row>
      <xdr:rowOff>156272</xdr:rowOff>
    </xdr:to>
    <xdr:sp macro="" textlink="">
      <xdr:nvSpPr>
        <xdr:cNvPr id="65" name="TextBox 64">
          <a:extLst>
            <a:ext uri="{FF2B5EF4-FFF2-40B4-BE49-F238E27FC236}">
              <a16:creationId xmlns:a16="http://schemas.microsoft.com/office/drawing/2014/main" id="{CEA7961E-F20C-46D7-B9EA-DE9F549DE0AB}"/>
            </a:ext>
          </a:extLst>
        </xdr:cNvPr>
        <xdr:cNvSpPr txBox="1"/>
      </xdr:nvSpPr>
      <xdr:spPr>
        <a:xfrm>
          <a:off x="9573596" y="6528344"/>
          <a:ext cx="6418415" cy="1764999"/>
        </a:xfrm>
        <a:prstGeom prst="rect">
          <a:avLst/>
        </a:prstGeom>
        <a:solidFill>
          <a:schemeClr val="bg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none" baseline="0"/>
            <a:t>3.1</a:t>
          </a:r>
        </a:p>
        <a:p>
          <a:r>
            <a:rPr lang="en-GB" sz="1100" b="1" u="sng" baseline="0"/>
            <a:t>Valuation of flexibility at specific constraints</a:t>
          </a:r>
        </a:p>
        <a:p>
          <a:r>
            <a:rPr lang="en-GB" sz="1100" baseline="0"/>
            <a:t>  </a:t>
          </a:r>
        </a:p>
        <a:p>
          <a:r>
            <a:rPr lang="en-GB" sz="1100" baseline="0"/>
            <a:t>DNOs complete Cost Benefit Analyses to determine whether flexibility should be procured to delay reinforcement. These cost benefit analyses can form the basis of an assessment specific to the area of investigation.</a:t>
          </a:r>
        </a:p>
        <a:p>
          <a:endParaRPr lang="en-GB" sz="1100" baseline="0"/>
        </a:p>
        <a:p>
          <a:r>
            <a:rPr lang="en-GB" sz="1100" baseline="0"/>
            <a:t>A £/MWh value of flexibility at given network locations would enable flexibility providers to develop business models. </a:t>
          </a:r>
        </a:p>
        <a:p>
          <a:endParaRPr lang="en-GB" sz="1100" baseline="0"/>
        </a:p>
      </xdr:txBody>
    </xdr:sp>
    <xdr:clientData/>
  </xdr:twoCellAnchor>
  <xdr:twoCellAnchor>
    <xdr:from>
      <xdr:col>0</xdr:col>
      <xdr:colOff>472868</xdr:colOff>
      <xdr:row>6</xdr:row>
      <xdr:rowOff>29882</xdr:rowOff>
    </xdr:from>
    <xdr:to>
      <xdr:col>7</xdr:col>
      <xdr:colOff>44823</xdr:colOff>
      <xdr:row>8</xdr:row>
      <xdr:rowOff>48876</xdr:rowOff>
    </xdr:to>
    <xdr:sp macro="" textlink="">
      <xdr:nvSpPr>
        <xdr:cNvPr id="69" name="TextBox 68">
          <a:extLst>
            <a:ext uri="{FF2B5EF4-FFF2-40B4-BE49-F238E27FC236}">
              <a16:creationId xmlns:a16="http://schemas.microsoft.com/office/drawing/2014/main" id="{3AF2D3AA-37B8-42CE-982F-627E35D80333}"/>
            </a:ext>
          </a:extLst>
        </xdr:cNvPr>
        <xdr:cNvSpPr txBox="1"/>
      </xdr:nvSpPr>
      <xdr:spPr>
        <a:xfrm>
          <a:off x="472868" y="1105647"/>
          <a:ext cx="4278426" cy="377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1.</a:t>
          </a:r>
          <a:r>
            <a:rPr lang="en-GB" sz="1800" b="1" baseline="0">
              <a:solidFill>
                <a:schemeClr val="accent2"/>
              </a:solidFill>
            </a:rPr>
            <a:t> </a:t>
          </a:r>
          <a:endParaRPr lang="en-GB" sz="1800">
            <a:solidFill>
              <a:schemeClr val="accent2"/>
            </a:solidFill>
          </a:endParaRPr>
        </a:p>
      </xdr:txBody>
    </xdr:sp>
    <xdr:clientData/>
  </xdr:twoCellAnchor>
  <xdr:twoCellAnchor>
    <xdr:from>
      <xdr:col>0</xdr:col>
      <xdr:colOff>556295</xdr:colOff>
      <xdr:row>24</xdr:row>
      <xdr:rowOff>146421</xdr:rowOff>
    </xdr:from>
    <xdr:to>
      <xdr:col>1</xdr:col>
      <xdr:colOff>394970</xdr:colOff>
      <xdr:row>26</xdr:row>
      <xdr:rowOff>155724</xdr:rowOff>
    </xdr:to>
    <xdr:sp macro="" textlink="">
      <xdr:nvSpPr>
        <xdr:cNvPr id="70" name="TextBox 69">
          <a:extLst>
            <a:ext uri="{FF2B5EF4-FFF2-40B4-BE49-F238E27FC236}">
              <a16:creationId xmlns:a16="http://schemas.microsoft.com/office/drawing/2014/main" id="{0BDF695A-7821-4F62-BE03-34CD6CFE1602}"/>
            </a:ext>
          </a:extLst>
        </xdr:cNvPr>
        <xdr:cNvSpPr txBox="1"/>
      </xdr:nvSpPr>
      <xdr:spPr>
        <a:xfrm>
          <a:off x="556295" y="4391850"/>
          <a:ext cx="519032" cy="363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2.</a:t>
          </a:r>
          <a:endParaRPr lang="en-GB" sz="1800">
            <a:solidFill>
              <a:schemeClr val="accent2"/>
            </a:solidFill>
          </a:endParaRPr>
        </a:p>
      </xdr:txBody>
    </xdr:sp>
    <xdr:clientData/>
  </xdr:twoCellAnchor>
  <xdr:twoCellAnchor>
    <xdr:from>
      <xdr:col>1</xdr:col>
      <xdr:colOff>59766</xdr:colOff>
      <xdr:row>5</xdr:row>
      <xdr:rowOff>74705</xdr:rowOff>
    </xdr:from>
    <xdr:to>
      <xdr:col>5</xdr:col>
      <xdr:colOff>139700</xdr:colOff>
      <xdr:row>8</xdr:row>
      <xdr:rowOff>101600</xdr:rowOff>
    </xdr:to>
    <xdr:sp macro="" textlink="">
      <xdr:nvSpPr>
        <xdr:cNvPr id="76" name="TextBox 75">
          <a:extLst>
            <a:ext uri="{FF2B5EF4-FFF2-40B4-BE49-F238E27FC236}">
              <a16:creationId xmlns:a16="http://schemas.microsoft.com/office/drawing/2014/main" id="{4B851B15-95E9-4660-B906-3ECF75CED71D}"/>
            </a:ext>
          </a:extLst>
        </xdr:cNvPr>
        <xdr:cNvSpPr txBox="1"/>
      </xdr:nvSpPr>
      <xdr:spPr>
        <a:xfrm>
          <a:off x="732866" y="963705"/>
          <a:ext cx="2772334" cy="560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Scoping the project</a:t>
          </a:r>
        </a:p>
        <a:p>
          <a:endParaRPr lang="en-GB" sz="1100" i="1" baseline="0"/>
        </a:p>
      </xdr:txBody>
    </xdr:sp>
    <xdr:clientData/>
  </xdr:twoCellAnchor>
  <xdr:twoCellAnchor>
    <xdr:from>
      <xdr:col>1</xdr:col>
      <xdr:colOff>373529</xdr:colOff>
      <xdr:row>23</xdr:row>
      <xdr:rowOff>160346</xdr:rowOff>
    </xdr:from>
    <xdr:to>
      <xdr:col>17</xdr:col>
      <xdr:colOff>452439</xdr:colOff>
      <xdr:row>28</xdr:row>
      <xdr:rowOff>44017</xdr:rowOff>
    </xdr:to>
    <xdr:sp macro="" textlink="">
      <xdr:nvSpPr>
        <xdr:cNvPr id="77" name="TextBox 76">
          <a:extLst>
            <a:ext uri="{FF2B5EF4-FFF2-40B4-BE49-F238E27FC236}">
              <a16:creationId xmlns:a16="http://schemas.microsoft.com/office/drawing/2014/main" id="{C14AE700-69C5-4298-A0A7-5D1342FA43DE}"/>
            </a:ext>
          </a:extLst>
        </xdr:cNvPr>
        <xdr:cNvSpPr txBox="1"/>
      </xdr:nvSpPr>
      <xdr:spPr>
        <a:xfrm>
          <a:off x="1053886" y="4228882"/>
          <a:ext cx="10964624" cy="76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Data to inform impact modelling and stakeholder engagement</a:t>
          </a:r>
          <a:endParaRPr lang="en-GB" sz="1100" i="1" baseline="0"/>
        </a:p>
        <a:p>
          <a:r>
            <a:rPr lang="en-GB" sz="1100" i="1" baseline="0"/>
            <a:t>Providing the following data allows the project team to complete modelling and stakeholder engagement, and ultimately to assess the options with a good evidence base.</a:t>
          </a:r>
        </a:p>
        <a:p>
          <a:endParaRPr lang="en-GB" sz="1100" i="1" baseline="0"/>
        </a:p>
      </xdr:txBody>
    </xdr:sp>
    <xdr:clientData/>
  </xdr:twoCellAnchor>
  <xdr:twoCellAnchor>
    <xdr:from>
      <xdr:col>19</xdr:col>
      <xdr:colOff>666750</xdr:colOff>
      <xdr:row>8</xdr:row>
      <xdr:rowOff>155730</xdr:rowOff>
    </xdr:from>
    <xdr:to>
      <xdr:col>29</xdr:col>
      <xdr:colOff>410351</xdr:colOff>
      <xdr:row>20</xdr:row>
      <xdr:rowOff>54429</xdr:rowOff>
    </xdr:to>
    <xdr:sp macro="" textlink="">
      <xdr:nvSpPr>
        <xdr:cNvPr id="82" name="TextBox 81">
          <a:extLst>
            <a:ext uri="{FF2B5EF4-FFF2-40B4-BE49-F238E27FC236}">
              <a16:creationId xmlns:a16="http://schemas.microsoft.com/office/drawing/2014/main" id="{0B65E8D2-B143-448B-BB0F-2B090700A167}"/>
            </a:ext>
          </a:extLst>
        </xdr:cNvPr>
        <xdr:cNvSpPr txBox="1"/>
      </xdr:nvSpPr>
      <xdr:spPr>
        <a:xfrm>
          <a:off x="13593536" y="1570873"/>
          <a:ext cx="6547172" cy="202141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none" baseline="0"/>
            <a:t>1.3</a:t>
          </a:r>
        </a:p>
        <a:p>
          <a:r>
            <a:rPr lang="en-GB" sz="1100" b="1" u="sng" baseline="0"/>
            <a:t>Counterfactual definition</a:t>
          </a:r>
        </a:p>
        <a:p>
          <a:endParaRPr lang="en-GB" sz="1100" baseline="0"/>
        </a:p>
        <a:p>
          <a:r>
            <a:rPr lang="en-GB" sz="1100" baseline="0"/>
            <a:t>The counterfactual that any proposed solution has to be assessed against is the 'do-nothing' approach, to wait for network reinforcement.</a:t>
          </a:r>
        </a:p>
        <a:p>
          <a:endParaRPr lang="en-GB" sz="1100" baseline="0"/>
        </a:p>
        <a:p>
          <a:r>
            <a:rPr lang="en-GB" sz="1100" baseline="0"/>
            <a:t>As such, the current plans for network investment in the area need to be understood:</a:t>
          </a:r>
        </a:p>
        <a:p>
          <a:r>
            <a:rPr lang="en-GB" sz="1100" baseline="0"/>
            <a:t>- What network intervention is planned?</a:t>
          </a:r>
        </a:p>
        <a:p>
          <a:r>
            <a:rPr lang="en-GB" sz="1100" baseline="0"/>
            <a:t>- When is this intervention planned for?</a:t>
          </a:r>
        </a:p>
        <a:p>
          <a:r>
            <a:rPr lang="en-GB" sz="1100" baseline="0"/>
            <a:t>- Will this intervention have a material impact in enabling additional local generation to connect?</a:t>
          </a:r>
        </a:p>
        <a:p>
          <a:endParaRPr lang="en-GB" sz="1100" baseline="0"/>
        </a:p>
        <a:p>
          <a:r>
            <a:rPr lang="en-GB" sz="1100" baseline="0"/>
            <a:t> </a:t>
          </a:r>
        </a:p>
      </xdr:txBody>
    </xdr:sp>
    <xdr:clientData/>
  </xdr:twoCellAnchor>
  <xdr:twoCellAnchor>
    <xdr:from>
      <xdr:col>14</xdr:col>
      <xdr:colOff>0</xdr:colOff>
      <xdr:row>32</xdr:row>
      <xdr:rowOff>128741</xdr:rowOff>
    </xdr:from>
    <xdr:to>
      <xdr:col>30</xdr:col>
      <xdr:colOff>78910</xdr:colOff>
      <xdr:row>36</xdr:row>
      <xdr:rowOff>152875</xdr:rowOff>
    </xdr:to>
    <xdr:sp macro="" textlink="">
      <xdr:nvSpPr>
        <xdr:cNvPr id="85" name="TextBox 84">
          <a:extLst>
            <a:ext uri="{FF2B5EF4-FFF2-40B4-BE49-F238E27FC236}">
              <a16:creationId xmlns:a16="http://schemas.microsoft.com/office/drawing/2014/main" id="{3510BDDB-CFA3-4D85-855A-9EDB938C04BF}"/>
            </a:ext>
          </a:extLst>
        </xdr:cNvPr>
        <xdr:cNvSpPr txBox="1"/>
      </xdr:nvSpPr>
      <xdr:spPr>
        <a:xfrm>
          <a:off x="9525000" y="5789312"/>
          <a:ext cx="10964624" cy="73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accent1"/>
              </a:solidFill>
              <a:latin typeface="+mn-lt"/>
              <a:ea typeface="+mn-ea"/>
              <a:cs typeface="+mn-cs"/>
            </a:rPr>
            <a:t>Data to inform cost modelling of options</a:t>
          </a:r>
          <a:endParaRPr lang="en-GB" sz="1100" i="1" baseline="0"/>
        </a:p>
        <a:p>
          <a:r>
            <a:rPr lang="en-GB" sz="1100" i="1" baseline="0"/>
            <a:t>For options where demand or generation flexibility is proposed, it is necessary to quantify what value the DNO places on flexibility at the location being investigated. </a:t>
          </a:r>
        </a:p>
        <a:p>
          <a:endParaRPr lang="en-GB" sz="1100" i="1" baseline="0"/>
        </a:p>
        <a:p>
          <a:endParaRPr lang="en-GB" sz="1100" i="1" baseline="0"/>
        </a:p>
      </xdr:txBody>
    </xdr:sp>
    <xdr:clientData/>
  </xdr:twoCellAnchor>
  <xdr:twoCellAnchor>
    <xdr:from>
      <xdr:col>13</xdr:col>
      <xdr:colOff>146539</xdr:colOff>
      <xdr:row>33</xdr:row>
      <xdr:rowOff>99432</xdr:rowOff>
    </xdr:from>
    <xdr:to>
      <xdr:col>13</xdr:col>
      <xdr:colOff>659291</xdr:colOff>
      <xdr:row>35</xdr:row>
      <xdr:rowOff>108734</xdr:rowOff>
    </xdr:to>
    <xdr:sp macro="" textlink="">
      <xdr:nvSpPr>
        <xdr:cNvPr id="86" name="TextBox 85">
          <a:extLst>
            <a:ext uri="{FF2B5EF4-FFF2-40B4-BE49-F238E27FC236}">
              <a16:creationId xmlns:a16="http://schemas.microsoft.com/office/drawing/2014/main" id="{68171591-0871-4443-A83E-9E067F1550B5}"/>
            </a:ext>
          </a:extLst>
        </xdr:cNvPr>
        <xdr:cNvSpPr txBox="1"/>
      </xdr:nvSpPr>
      <xdr:spPr>
        <a:xfrm>
          <a:off x="8991182" y="5936896"/>
          <a:ext cx="512752" cy="363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3.</a:t>
          </a:r>
          <a:endParaRPr lang="en-GB" sz="1800">
            <a:solidFill>
              <a:schemeClr val="accent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1531603</xdr:colOff>
      <xdr:row>6</xdr:row>
      <xdr:rowOff>1</xdr:rowOff>
    </xdr:to>
    <xdr:sp macro="" textlink="">
      <xdr:nvSpPr>
        <xdr:cNvPr id="2" name="TextBox 1">
          <a:extLst>
            <a:ext uri="{FF2B5EF4-FFF2-40B4-BE49-F238E27FC236}">
              <a16:creationId xmlns:a16="http://schemas.microsoft.com/office/drawing/2014/main" id="{980845A4-5F31-4F79-9BCB-73C8CE93BBF5}"/>
            </a:ext>
          </a:extLst>
        </xdr:cNvPr>
        <xdr:cNvSpPr txBox="1"/>
      </xdr:nvSpPr>
      <xdr:spPr>
        <a:xfrm>
          <a:off x="0" y="0"/>
          <a:ext cx="4468091" cy="104078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b="1">
              <a:solidFill>
                <a:schemeClr val="bg1"/>
              </a:solidFill>
            </a:rPr>
            <a:t>Stakeholder Engagement:</a:t>
          </a:r>
          <a:r>
            <a:rPr lang="en-GB" sz="1600" b="1" baseline="0">
              <a:solidFill>
                <a:schemeClr val="bg1"/>
              </a:solidFill>
            </a:rPr>
            <a:t> </a:t>
          </a:r>
        </a:p>
        <a:p>
          <a:r>
            <a:rPr lang="en-GB" sz="1600" b="1" baseline="0">
              <a:solidFill>
                <a:schemeClr val="bg1"/>
              </a:solidFill>
            </a:rPr>
            <a:t>Domestic flexibility providers</a:t>
          </a:r>
        </a:p>
        <a:p>
          <a:r>
            <a:rPr lang="en-GB" sz="1600" b="1" baseline="0">
              <a:solidFill>
                <a:schemeClr val="bg1"/>
              </a:solidFill>
            </a:rPr>
            <a:t>Relevant to: OPTION 1</a:t>
          </a:r>
          <a:endParaRPr lang="en-GB" sz="16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1521691</xdr:colOff>
      <xdr:row>5</xdr:row>
      <xdr:rowOff>160248</xdr:rowOff>
    </xdr:to>
    <xdr:sp macro="" textlink="">
      <xdr:nvSpPr>
        <xdr:cNvPr id="2" name="TextBox 1">
          <a:extLst>
            <a:ext uri="{FF2B5EF4-FFF2-40B4-BE49-F238E27FC236}">
              <a16:creationId xmlns:a16="http://schemas.microsoft.com/office/drawing/2014/main" id="{4A76D4E0-1CCA-4A80-B738-19E46E24E31A}"/>
            </a:ext>
          </a:extLst>
        </xdr:cNvPr>
        <xdr:cNvSpPr txBox="1"/>
      </xdr:nvSpPr>
      <xdr:spPr>
        <a:xfrm>
          <a:off x="0" y="0"/>
          <a:ext cx="4468091" cy="104078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b="1">
              <a:solidFill>
                <a:schemeClr val="bg1"/>
              </a:solidFill>
            </a:rPr>
            <a:t>Stakeholder Engagement:</a:t>
          </a:r>
          <a:r>
            <a:rPr lang="en-GB" sz="1600" b="1" baseline="0">
              <a:solidFill>
                <a:schemeClr val="bg1"/>
              </a:solidFill>
            </a:rPr>
            <a:t> </a:t>
          </a:r>
        </a:p>
        <a:p>
          <a:r>
            <a:rPr lang="en-GB" sz="1600" b="1" baseline="0">
              <a:solidFill>
                <a:schemeClr val="bg1"/>
              </a:solidFill>
            </a:rPr>
            <a:t>Large-scale existing and future demand</a:t>
          </a:r>
        </a:p>
        <a:p>
          <a:r>
            <a:rPr lang="en-GB" sz="1600" b="1" baseline="0">
              <a:solidFill>
                <a:schemeClr val="bg1"/>
              </a:solidFill>
            </a:rPr>
            <a:t>Relevant to: OPTION 2</a:t>
          </a:r>
          <a:endParaRPr lang="en-GB" sz="16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658091</xdr:colOff>
      <xdr:row>5</xdr:row>
      <xdr:rowOff>145097</xdr:rowOff>
    </xdr:to>
    <xdr:sp macro="" textlink="">
      <xdr:nvSpPr>
        <xdr:cNvPr id="2" name="TextBox 1">
          <a:extLst>
            <a:ext uri="{FF2B5EF4-FFF2-40B4-BE49-F238E27FC236}">
              <a16:creationId xmlns:a16="http://schemas.microsoft.com/office/drawing/2014/main" id="{E56FBB6A-0DE3-473F-BF07-27C4F649C635}"/>
            </a:ext>
          </a:extLst>
        </xdr:cNvPr>
        <xdr:cNvSpPr txBox="1"/>
      </xdr:nvSpPr>
      <xdr:spPr>
        <a:xfrm>
          <a:off x="0" y="0"/>
          <a:ext cx="4468091" cy="104078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b="1">
              <a:solidFill>
                <a:schemeClr val="bg1"/>
              </a:solidFill>
            </a:rPr>
            <a:t>Stakeholder Engagement:</a:t>
          </a:r>
          <a:r>
            <a:rPr lang="en-GB" sz="1600" b="1" baseline="0">
              <a:solidFill>
                <a:schemeClr val="bg1"/>
              </a:solidFill>
            </a:rPr>
            <a:t> </a:t>
          </a:r>
        </a:p>
        <a:p>
          <a:r>
            <a:rPr lang="en-GB" sz="1600" b="1" baseline="0">
              <a:solidFill>
                <a:schemeClr val="bg1"/>
              </a:solidFill>
            </a:rPr>
            <a:t>generators and developers</a:t>
          </a:r>
        </a:p>
        <a:p>
          <a:r>
            <a:rPr lang="en-GB" sz="1600" b="1" baseline="0">
              <a:solidFill>
                <a:schemeClr val="bg1"/>
              </a:solidFill>
            </a:rPr>
            <a:t>Relevant to: OPTION 3,4,5</a:t>
          </a:r>
          <a:endParaRPr lang="en-GB" sz="16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658091</xdr:colOff>
      <xdr:row>5</xdr:row>
      <xdr:rowOff>145097</xdr:rowOff>
    </xdr:to>
    <xdr:sp macro="" textlink="">
      <xdr:nvSpPr>
        <xdr:cNvPr id="2" name="TextBox 1">
          <a:extLst>
            <a:ext uri="{FF2B5EF4-FFF2-40B4-BE49-F238E27FC236}">
              <a16:creationId xmlns:a16="http://schemas.microsoft.com/office/drawing/2014/main" id="{8D956BDB-AB93-423C-B8B5-643A41BF3922}"/>
            </a:ext>
          </a:extLst>
        </xdr:cNvPr>
        <xdr:cNvSpPr txBox="1"/>
      </xdr:nvSpPr>
      <xdr:spPr>
        <a:xfrm>
          <a:off x="0" y="0"/>
          <a:ext cx="4468091" cy="104078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b="1">
              <a:solidFill>
                <a:schemeClr val="bg1"/>
              </a:solidFill>
            </a:rPr>
            <a:t>Stakeholder Engagement:</a:t>
          </a:r>
          <a:r>
            <a:rPr lang="en-GB" sz="1600" b="1" baseline="0">
              <a:solidFill>
                <a:schemeClr val="bg1"/>
              </a:solidFill>
            </a:rPr>
            <a:t> </a:t>
          </a:r>
        </a:p>
        <a:p>
          <a:r>
            <a:rPr lang="en-GB" sz="1600" b="1" baseline="0">
              <a:solidFill>
                <a:schemeClr val="bg1"/>
              </a:solidFill>
            </a:rPr>
            <a:t>network operators</a:t>
          </a:r>
        </a:p>
        <a:p>
          <a:r>
            <a:rPr lang="en-GB" sz="1600" b="1" baseline="0">
              <a:solidFill>
                <a:schemeClr val="bg1"/>
              </a:solidFill>
            </a:rPr>
            <a:t>Relevant to: OPTION 1,2,3,4,5</a:t>
          </a:r>
          <a:endParaRPr lang="en-GB" sz="16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645701</xdr:colOff>
      <xdr:row>2</xdr:row>
      <xdr:rowOff>103620</xdr:rowOff>
    </xdr:from>
    <xdr:to>
      <xdr:col>4</xdr:col>
      <xdr:colOff>3701064</xdr:colOff>
      <xdr:row>4</xdr:row>
      <xdr:rowOff>273897</xdr:rowOff>
    </xdr:to>
    <xdr:sp macro="" textlink="">
      <xdr:nvSpPr>
        <xdr:cNvPr id="2" name="TextBox 1">
          <a:extLst>
            <a:ext uri="{FF2B5EF4-FFF2-40B4-BE49-F238E27FC236}">
              <a16:creationId xmlns:a16="http://schemas.microsoft.com/office/drawing/2014/main" id="{E7814A95-10BF-3AE6-D6E5-A3D9D9AD5E73}"/>
            </a:ext>
          </a:extLst>
        </xdr:cNvPr>
        <xdr:cNvSpPr txBox="1"/>
      </xdr:nvSpPr>
      <xdr:spPr>
        <a:xfrm>
          <a:off x="4441590" y="470509"/>
          <a:ext cx="6089252" cy="678277"/>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User</a:t>
          </a:r>
          <a:r>
            <a:rPr lang="en-GB" sz="1100" baseline="0"/>
            <a:t> to complete desktop research to update and build upon this existing evidence base.</a:t>
          </a:r>
          <a:endParaRPr lang="en-GB" sz="1100"/>
        </a:p>
      </xdr:txBody>
    </xdr:sp>
    <xdr:clientData/>
  </xdr:twoCellAnchor>
  <xdr:twoCellAnchor>
    <xdr:from>
      <xdr:col>4</xdr:col>
      <xdr:colOff>6347034</xdr:colOff>
      <xdr:row>1</xdr:row>
      <xdr:rowOff>160092</xdr:rowOff>
    </xdr:from>
    <xdr:to>
      <xdr:col>5</xdr:col>
      <xdr:colOff>3028066</xdr:colOff>
      <xdr:row>5</xdr:row>
      <xdr:rowOff>129702</xdr:rowOff>
    </xdr:to>
    <xdr:sp macro="" textlink="">
      <xdr:nvSpPr>
        <xdr:cNvPr id="3" name="TextBox 2">
          <a:extLst>
            <a:ext uri="{FF2B5EF4-FFF2-40B4-BE49-F238E27FC236}">
              <a16:creationId xmlns:a16="http://schemas.microsoft.com/office/drawing/2014/main" id="{AD29A9AE-0B9C-D732-A0C4-6483D3F6D2DC}"/>
            </a:ext>
          </a:extLst>
        </xdr:cNvPr>
        <xdr:cNvSpPr txBox="1"/>
      </xdr:nvSpPr>
      <xdr:spPr>
        <a:xfrm>
          <a:off x="13155067" y="347469"/>
          <a:ext cx="3051851" cy="993938"/>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100">
              <a:solidFill>
                <a:schemeClr val="dk1"/>
              </a:solidFill>
              <a:latin typeface="+mn-lt"/>
              <a:ea typeface="+mn-ea"/>
              <a:cs typeface="+mn-cs"/>
            </a:rPr>
            <a:t>Data on the success of previous schemes in enrolling customers can help justify assumptions around potential uptake</a:t>
          </a:r>
        </a:p>
      </xdr:txBody>
    </xdr:sp>
    <xdr:clientData/>
  </xdr:twoCellAnchor>
  <xdr:twoCellAnchor>
    <xdr:from>
      <xdr:col>6</xdr:col>
      <xdr:colOff>144273</xdr:colOff>
      <xdr:row>1</xdr:row>
      <xdr:rowOff>107682</xdr:rowOff>
    </xdr:from>
    <xdr:to>
      <xdr:col>6</xdr:col>
      <xdr:colOff>2767559</xdr:colOff>
      <xdr:row>5</xdr:row>
      <xdr:rowOff>199869</xdr:rowOff>
    </xdr:to>
    <xdr:sp macro="" textlink="">
      <xdr:nvSpPr>
        <xdr:cNvPr id="4" name="TextBox 3">
          <a:extLst>
            <a:ext uri="{FF2B5EF4-FFF2-40B4-BE49-F238E27FC236}">
              <a16:creationId xmlns:a16="http://schemas.microsoft.com/office/drawing/2014/main" id="{8780C75B-7314-4479-844F-F66ED2C04543}"/>
            </a:ext>
          </a:extLst>
        </xdr:cNvPr>
        <xdr:cNvSpPr txBox="1"/>
      </xdr:nvSpPr>
      <xdr:spPr>
        <a:xfrm>
          <a:off x="16408601" y="295059"/>
          <a:ext cx="2623286" cy="1116515"/>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100">
              <a:solidFill>
                <a:schemeClr val="dk1"/>
              </a:solidFill>
              <a:latin typeface="+mn-lt"/>
              <a:ea typeface="+mn-ea"/>
              <a:cs typeface="+mn-cs"/>
            </a:rPr>
            <a:t>Data on the typical participation rates of enrolled customers can help justify assumptions around event participation. It should be assumed that daily participation rates are significantly lower than ad-hoc participation rates. </a:t>
          </a:r>
        </a:p>
      </xdr:txBody>
    </xdr:sp>
    <xdr:clientData/>
  </xdr:twoCellAnchor>
  <xdr:twoCellAnchor>
    <xdr:from>
      <xdr:col>0</xdr:col>
      <xdr:colOff>62458</xdr:colOff>
      <xdr:row>0</xdr:row>
      <xdr:rowOff>112428</xdr:rowOff>
    </xdr:from>
    <xdr:to>
      <xdr:col>1</xdr:col>
      <xdr:colOff>1573967</xdr:colOff>
      <xdr:row>3</xdr:row>
      <xdr:rowOff>199871</xdr:rowOff>
    </xdr:to>
    <xdr:sp macro="" textlink="">
      <xdr:nvSpPr>
        <xdr:cNvPr id="5" name="TextBox 4">
          <a:extLst>
            <a:ext uri="{FF2B5EF4-FFF2-40B4-BE49-F238E27FC236}">
              <a16:creationId xmlns:a16="http://schemas.microsoft.com/office/drawing/2014/main" id="{8E28057D-1D91-42AF-A371-9C9187758FC4}"/>
            </a:ext>
          </a:extLst>
        </xdr:cNvPr>
        <xdr:cNvSpPr txBox="1"/>
      </xdr:nvSpPr>
      <xdr:spPr>
        <a:xfrm>
          <a:off x="62458" y="112428"/>
          <a:ext cx="3435247" cy="649574"/>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b="1">
              <a:solidFill>
                <a:schemeClr val="bg1"/>
              </a:solidFill>
            </a:rPr>
            <a:t>Sources</a:t>
          </a:r>
          <a:r>
            <a:rPr lang="en-GB" sz="1600" b="1" baseline="0">
              <a:solidFill>
                <a:schemeClr val="bg1"/>
              </a:solidFill>
            </a:rPr>
            <a:t> to inform the modelling of domestic flexibility</a:t>
          </a:r>
          <a:endParaRPr lang="en-GB" sz="1600" b="1">
            <a:solidFill>
              <a:schemeClr val="bg1"/>
            </a:solidFill>
          </a:endParaRPr>
        </a:p>
      </xdr:txBody>
    </xdr:sp>
    <xdr:clientData/>
  </xdr:twoCellAnchor>
  <xdr:twoCellAnchor>
    <xdr:from>
      <xdr:col>7</xdr:col>
      <xdr:colOff>14941</xdr:colOff>
      <xdr:row>1</xdr:row>
      <xdr:rowOff>14941</xdr:rowOff>
    </xdr:from>
    <xdr:to>
      <xdr:col>7</xdr:col>
      <xdr:colOff>2196353</xdr:colOff>
      <xdr:row>5</xdr:row>
      <xdr:rowOff>190500</xdr:rowOff>
    </xdr:to>
    <xdr:sp macro="" textlink="">
      <xdr:nvSpPr>
        <xdr:cNvPr id="6" name="TextBox 5">
          <a:extLst>
            <a:ext uri="{FF2B5EF4-FFF2-40B4-BE49-F238E27FC236}">
              <a16:creationId xmlns:a16="http://schemas.microsoft.com/office/drawing/2014/main" id="{7BDE41AB-09EE-454D-832F-D49C3438B00F}"/>
            </a:ext>
          </a:extLst>
        </xdr:cNvPr>
        <xdr:cNvSpPr txBox="1"/>
      </xdr:nvSpPr>
      <xdr:spPr>
        <a:xfrm>
          <a:off x="19160191" y="205441"/>
          <a:ext cx="2181412" cy="122330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100">
              <a:solidFill>
                <a:schemeClr val="dk1"/>
              </a:solidFill>
              <a:latin typeface="+mn-lt"/>
              <a:ea typeface="+mn-ea"/>
              <a:cs typeface="+mn-cs"/>
            </a:rPr>
            <a:t>EV ownership is expected to be higher within populations engaged</a:t>
          </a:r>
          <a:r>
            <a:rPr lang="en-GB" sz="1100" baseline="0">
              <a:solidFill>
                <a:schemeClr val="dk1"/>
              </a:solidFill>
              <a:latin typeface="+mn-lt"/>
              <a:ea typeface="+mn-ea"/>
              <a:cs typeface="+mn-cs"/>
            </a:rPr>
            <a:t> with the energy system. This is demonstrated within Octopus PowerUps</a:t>
          </a:r>
          <a:endParaRPr lang="en-GB" sz="1100">
            <a:solidFill>
              <a:schemeClr val="dk1"/>
            </a:solidFill>
            <a:latin typeface="+mn-lt"/>
            <a:ea typeface="+mn-ea"/>
            <a:cs typeface="+mn-cs"/>
          </a:endParaRPr>
        </a:p>
      </xdr:txBody>
    </xdr:sp>
    <xdr:clientData/>
  </xdr:twoCellAnchor>
  <xdr:twoCellAnchor>
    <xdr:from>
      <xdr:col>4</xdr:col>
      <xdr:colOff>1254125</xdr:colOff>
      <xdr:row>17</xdr:row>
      <xdr:rowOff>111125</xdr:rowOff>
    </xdr:from>
    <xdr:to>
      <xdr:col>4</xdr:col>
      <xdr:colOff>5159376</xdr:colOff>
      <xdr:row>18</xdr:row>
      <xdr:rowOff>285750</xdr:rowOff>
    </xdr:to>
    <xdr:sp macro="" textlink="">
      <xdr:nvSpPr>
        <xdr:cNvPr id="7" name="TextBox 6">
          <a:extLst>
            <a:ext uri="{FF2B5EF4-FFF2-40B4-BE49-F238E27FC236}">
              <a16:creationId xmlns:a16="http://schemas.microsoft.com/office/drawing/2014/main" id="{79DA37AD-F42E-4B08-9A57-D0BAD1165D88}"/>
            </a:ext>
          </a:extLst>
        </xdr:cNvPr>
        <xdr:cNvSpPr txBox="1"/>
      </xdr:nvSpPr>
      <xdr:spPr>
        <a:xfrm>
          <a:off x="8064500" y="6429375"/>
          <a:ext cx="3905251" cy="6191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Tool</a:t>
          </a:r>
          <a:r>
            <a:rPr lang="en-GB" sz="1100" b="1" baseline="0"/>
            <a:t> development: </a:t>
          </a:r>
        </a:p>
        <a:p>
          <a:r>
            <a:rPr lang="en-GB" sz="1100" baseline="0"/>
            <a:t>The tool can be updated when more data is made available by suppliers</a:t>
          </a:r>
          <a:endParaRPr lang="en-GB" sz="1100"/>
        </a:p>
      </xdr:txBody>
    </xdr:sp>
    <xdr:clientData/>
  </xdr:twoCellAnchor>
</xdr:wsDr>
</file>

<file path=xl/theme/theme1.xml><?xml version="1.0" encoding="utf-8"?>
<a:theme xmlns:a="http://schemas.openxmlformats.org/drawingml/2006/main" name="SSEN theme">
  <a:themeElements>
    <a:clrScheme name="SSEN">
      <a:dk1>
        <a:sysClr val="windowText" lastClr="000000"/>
      </a:dk1>
      <a:lt1>
        <a:sysClr val="window" lastClr="FFFFFF"/>
      </a:lt1>
      <a:dk2>
        <a:srgbClr val="253746"/>
      </a:dk2>
      <a:lt2>
        <a:srgbClr val="808999"/>
      </a:lt2>
      <a:accent1>
        <a:srgbClr val="003E66"/>
      </a:accent1>
      <a:accent2>
        <a:srgbClr val="5B8E9F"/>
      </a:accent2>
      <a:accent3>
        <a:srgbClr val="EBAC00"/>
      </a:accent3>
      <a:accent4>
        <a:srgbClr val="629C49"/>
      </a:accent4>
      <a:accent5>
        <a:srgbClr val="A677A6"/>
      </a:accent5>
      <a:accent6>
        <a:srgbClr val="253746"/>
      </a:accent6>
      <a:hlink>
        <a:srgbClr val="003E66"/>
      </a:hlink>
      <a:folHlink>
        <a:srgbClr val="253746"/>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ColorName">
      <a:srgbClr val="DCFF00"/>
    </a:custClr>
    <a:custClr name="ColorName">
      <a:srgbClr val="000037"/>
    </a:custClr>
    <a:custClr name="ColorName">
      <a:srgbClr val="0DCF78"/>
    </a:custClr>
    <a:custClr name="ColorName">
      <a:srgbClr val="525E7A"/>
    </a:custClr>
    <a:custClr name="ColorName">
      <a:srgbClr val="525E7A"/>
    </a:custClr>
    <a:custClr name="ColorName">
      <a:srgbClr val="1F2C37"/>
    </a:custClr>
    <a:custClr name="ColorName">
      <a:srgbClr val="4A4C54"/>
    </a:custClr>
    <a:custClr name="ColorName">
      <a:srgbClr val="878A95"/>
    </a:custClr>
    <a:custClr name="ColorName">
      <a:srgbClr val="C1C6D1"/>
    </a:custClr>
    <a:custClr name="ColorName">
      <a:srgbClr val="DCDCDC"/>
    </a:custClr>
    <a:custClr name="ColorName">
      <a:srgbClr val="FFFFFF"/>
    </a:custClr>
    <a:custClr name="ColorName">
      <a:srgbClr val="FFFFFF"/>
    </a:custClr>
    <a:custClr name="ColorName">
      <a:srgbClr val="FFFFFF"/>
    </a:custClr>
    <a:custClr name="ColorName">
      <a:srgbClr val="FFFFFF"/>
    </a:custClr>
    <a:custClr name="ColorName">
      <a:srgbClr val="FFFFFF"/>
    </a:custClr>
    <a:custClr name="ColorName">
      <a:srgbClr val="FFFFFF"/>
    </a:custClr>
    <a:custClr name="ColorName">
      <a:srgbClr val="FFFFFF"/>
    </a:custClr>
    <a:custClr name="ColorName">
      <a:srgbClr val="FFFFFF"/>
    </a:custClr>
    <a:custClr name="ColorName">
      <a:srgbClr val="FFFFFF"/>
    </a:custClr>
    <a:custClr name="ColorName">
      <a:srgbClr val="FFFFFF"/>
    </a:custClr>
    <a:custClr name="ColorName">
      <a:srgbClr val="DCFF00"/>
    </a:custClr>
    <a:custClr name="ColorName">
      <a:srgbClr val="000037"/>
    </a:custClr>
    <a:custClr name="ColorName">
      <a:srgbClr val="0DCF78"/>
    </a:custClr>
    <a:custClr name="ColorName">
      <a:srgbClr val="525E7A"/>
    </a:custClr>
    <a:custClr name="ColorName">
      <a:srgbClr val="FF5F1F"/>
    </a:custClr>
    <a:custClr name="ColorName">
      <a:srgbClr val="0088D2"/>
    </a:custClr>
    <a:custClr name="ColorName">
      <a:srgbClr val="8B8E99"/>
    </a:custClr>
    <a:custClr name="ColorName">
      <a:srgbClr val="7142B0"/>
    </a:custClr>
    <a:custClr name="ColorName">
      <a:srgbClr val="DE008F"/>
    </a:custClr>
    <a:custClr name="ColorName">
      <a:srgbClr val="00CBD0"/>
    </a:custClr>
    <a:custClr name="ColorName">
      <a:srgbClr val="EAFF66"/>
    </a:custClr>
    <a:custClr name="ColorName">
      <a:srgbClr val="666687"/>
    </a:custClr>
    <a:custClr name="ColorName">
      <a:srgbClr val="6EE2AE"/>
    </a:custClr>
    <a:custClr name="ColorName">
      <a:srgbClr val="979EAF"/>
    </a:custClr>
    <a:custClr name="ColorName">
      <a:srgbClr val="FF9F79"/>
    </a:custClr>
    <a:custClr name="ColorName">
      <a:srgbClr val="66B8E4"/>
    </a:custClr>
    <a:custClr name="ColorName">
      <a:srgbClr val="B9BBC2"/>
    </a:custClr>
    <a:custClr name="ColorName">
      <a:srgbClr val="AA8ED0"/>
    </a:custClr>
    <a:custClr name="ColorName">
      <a:srgbClr val="EB66BC"/>
    </a:custClr>
    <a:custClr name="ColorName">
      <a:srgbClr val="66E0E3"/>
    </a:custClr>
    <a:custClr name="ColorName">
      <a:srgbClr val="FAFFD9"/>
    </a:custClr>
    <a:custClr name="ColorName">
      <a:srgbClr val="D9D9E1"/>
    </a:custClr>
    <a:custClr name="ColorName">
      <a:srgbClr val="DBF8EB"/>
    </a:custClr>
    <a:custClr name="ColorName">
      <a:srgbClr val="E5E7EB"/>
    </a:custClr>
    <a:custClr name="ColorName">
      <a:srgbClr val="FFE7DE"/>
    </a:custClr>
    <a:custClr name="ColorName">
      <a:srgbClr val="D9EDF8"/>
    </a:custClr>
    <a:custClr name="ColorName">
      <a:srgbClr val="EEEEF0"/>
    </a:custClr>
    <a:custClr name="ColorName">
      <a:srgbClr val="EAE3F3"/>
    </a:custClr>
    <a:custClr name="ColorName">
      <a:srgbClr val="FAD9EE"/>
    </a:custClr>
    <a:custClr name="ColorName">
      <a:srgbClr val="D9F7F8"/>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hyperlink" Target="https://electricitynorthwest.opendatasoft.com/explore/?q=dfes&amp;sort=modified" TargetMode="External"/><Relationship Id="rId7" Type="http://schemas.openxmlformats.org/officeDocument/2006/relationships/drawing" Target="../drawings/drawing12.xml"/><Relationship Id="rId2" Type="http://schemas.openxmlformats.org/officeDocument/2006/relationships/hyperlink" Target="https://connecteddata.nationalgrid.co.uk/dataset/dfes" TargetMode="External"/><Relationship Id="rId1" Type="http://schemas.openxmlformats.org/officeDocument/2006/relationships/hyperlink" Target="https://northernpowergrid.opendatasoft.com/explore/dataset/northern-powergrid-dfes/information/?disjunctive.licence_area&amp;disjunctive.scenario_name&amp;disjunctive.output_parameter&amp;disjunctive.substation_name" TargetMode="External"/><Relationship Id="rId6" Type="http://schemas.openxmlformats.org/officeDocument/2006/relationships/hyperlink" Target="https://spenergynetworks.opendatasoft.com/explore/?refine.theme=LTDS&amp;sort=modified" TargetMode="External"/><Relationship Id="rId5" Type="http://schemas.openxmlformats.org/officeDocument/2006/relationships/hyperlink" Target="https://uk-power-networks.github.io/DFES-visualisation/2023-DFES/" TargetMode="External"/><Relationship Id="rId4" Type="http://schemas.openxmlformats.org/officeDocument/2006/relationships/hyperlink" Target="https://data.ssen.co.uk/@ssen-distribution/low_carbon_technologies"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E2A04-C4A2-46B4-8F0D-AF3001F29CDE}">
  <sheetPr>
    <tabColor theme="1"/>
  </sheetPr>
  <dimension ref="A1:L68"/>
  <sheetViews>
    <sheetView zoomScaleNormal="100" zoomScaleSheetLayoutView="100" workbookViewId="0">
      <selection activeCell="C11" sqref="C11:J15"/>
    </sheetView>
  </sheetViews>
  <sheetFormatPr defaultColWidth="0" defaultRowHeight="14.4" customHeight="1" zeroHeight="1" x14ac:dyDescent="0.25"/>
  <cols>
    <col min="1" max="1" width="2.69921875" style="30" customWidth="1"/>
    <col min="2" max="2" width="3.5" style="30" customWidth="1"/>
    <col min="3" max="3" width="14.8984375" style="30" customWidth="1"/>
    <col min="4" max="4" width="21.69921875" style="30" customWidth="1"/>
    <col min="5" max="5" width="8" style="30" customWidth="1"/>
    <col min="6" max="6" width="19.69921875" style="30" customWidth="1"/>
    <col min="7" max="7" width="6.69921875" style="30" customWidth="1"/>
    <col min="8" max="8" width="7.69921875" style="30" customWidth="1"/>
    <col min="9" max="9" width="62" style="30" customWidth="1"/>
    <col min="10" max="10" width="20.3984375" style="30" customWidth="1"/>
    <col min="11" max="11" width="4.19921875" style="30" customWidth="1"/>
    <col min="12" max="12" width="3.69921875" style="30" customWidth="1"/>
    <col min="13" max="16384" width="8" style="30" hidden="1"/>
  </cols>
  <sheetData>
    <row r="1" spans="2:11" thickBot="1" x14ac:dyDescent="0.3"/>
    <row r="2" spans="2:11" thickTop="1" x14ac:dyDescent="0.25">
      <c r="B2" s="31"/>
      <c r="C2" s="32"/>
      <c r="D2" s="32"/>
      <c r="E2" s="32"/>
      <c r="F2" s="32"/>
      <c r="G2" s="32"/>
      <c r="H2" s="32"/>
      <c r="I2" s="32"/>
      <c r="J2" s="32"/>
      <c r="K2" s="33"/>
    </row>
    <row r="3" spans="2:11" ht="25.8" x14ac:dyDescent="0.25">
      <c r="B3" s="34"/>
      <c r="C3" s="36"/>
      <c r="D3" s="36"/>
      <c r="E3" s="36"/>
      <c r="F3" s="36"/>
      <c r="G3" s="36"/>
      <c r="H3" s="36"/>
      <c r="I3" s="36"/>
      <c r="J3" s="36"/>
      <c r="K3" s="35"/>
    </row>
    <row r="4" spans="2:11" ht="18" x14ac:dyDescent="0.3">
      <c r="B4" s="34"/>
      <c r="C4" s="37" t="s">
        <v>0</v>
      </c>
      <c r="D4" s="38"/>
      <c r="E4" s="38"/>
      <c r="F4" s="38"/>
      <c r="G4" s="38"/>
      <c r="H4" s="38"/>
      <c r="I4" s="38"/>
      <c r="J4" s="38"/>
      <c r="K4" s="35"/>
    </row>
    <row r="5" spans="2:11" ht="33.6" x14ac:dyDescent="0.3">
      <c r="B5" s="34"/>
      <c r="C5" s="39" t="s">
        <v>1</v>
      </c>
      <c r="D5" s="38"/>
      <c r="E5" s="38"/>
      <c r="F5" s="38"/>
      <c r="G5" s="38"/>
      <c r="H5" s="38"/>
      <c r="I5" s="38"/>
      <c r="J5" s="38"/>
      <c r="K5" s="35"/>
    </row>
    <row r="6" spans="2:11" ht="15" customHeight="1" x14ac:dyDescent="0.3">
      <c r="B6" s="34"/>
      <c r="C6" s="40" t="s">
        <v>2</v>
      </c>
      <c r="D6" s="38"/>
      <c r="E6" s="38"/>
      <c r="F6" s="38"/>
      <c r="G6" s="38"/>
      <c r="H6" s="38"/>
      <c r="I6" s="38"/>
      <c r="J6" s="38"/>
      <c r="K6" s="35"/>
    </row>
    <row r="7" spans="2:11" x14ac:dyDescent="0.3">
      <c r="B7" s="34"/>
      <c r="C7" s="40" t="s">
        <v>562</v>
      </c>
      <c r="D7" s="41"/>
      <c r="E7" s="41"/>
      <c r="F7" s="41"/>
      <c r="G7" s="41"/>
      <c r="H7" s="41"/>
      <c r="I7" s="41"/>
      <c r="J7" s="41"/>
      <c r="K7" s="35"/>
    </row>
    <row r="8" spans="2:11" x14ac:dyDescent="0.3">
      <c r="B8" s="34"/>
      <c r="C8" s="42"/>
      <c r="D8" s="111"/>
      <c r="E8" s="38"/>
      <c r="F8" s="38"/>
      <c r="G8" s="42"/>
      <c r="H8" s="112"/>
      <c r="I8" s="43"/>
      <c r="J8" s="38"/>
      <c r="K8" s="35"/>
    </row>
    <row r="9" spans="2:11" ht="13.8" x14ac:dyDescent="0.25">
      <c r="B9" s="34"/>
      <c r="C9" s="193"/>
      <c r="D9" s="193"/>
      <c r="E9" s="193"/>
      <c r="F9" s="193"/>
      <c r="G9" s="193"/>
      <c r="H9" s="113"/>
      <c r="I9" s="178"/>
      <c r="J9" s="178"/>
      <c r="K9" s="35"/>
    </row>
    <row r="10" spans="2:11" thickBot="1" x14ac:dyDescent="0.3">
      <c r="B10" s="34"/>
      <c r="C10" s="179" t="s">
        <v>3</v>
      </c>
      <c r="D10" s="179"/>
      <c r="E10" s="179"/>
      <c r="F10" s="179"/>
      <c r="G10" s="179"/>
      <c r="H10" s="179"/>
      <c r="I10" s="179"/>
      <c r="J10" s="179"/>
      <c r="K10" s="35"/>
    </row>
    <row r="11" spans="2:11" ht="13.8" x14ac:dyDescent="0.25">
      <c r="B11" s="34"/>
      <c r="C11" s="180" t="s">
        <v>601</v>
      </c>
      <c r="D11" s="180"/>
      <c r="E11" s="180"/>
      <c r="F11" s="180"/>
      <c r="G11" s="180"/>
      <c r="H11" s="180"/>
      <c r="I11" s="180"/>
      <c r="J11" s="180"/>
      <c r="K11" s="35"/>
    </row>
    <row r="12" spans="2:11" ht="13.8" x14ac:dyDescent="0.25">
      <c r="B12" s="34"/>
      <c r="C12" s="180"/>
      <c r="D12" s="180"/>
      <c r="E12" s="180"/>
      <c r="F12" s="180"/>
      <c r="G12" s="180"/>
      <c r="H12" s="180"/>
      <c r="I12" s="180"/>
      <c r="J12" s="180"/>
      <c r="K12" s="35"/>
    </row>
    <row r="13" spans="2:11" ht="13.8" x14ac:dyDescent="0.25">
      <c r="B13" s="34"/>
      <c r="C13" s="180"/>
      <c r="D13" s="180"/>
      <c r="E13" s="180"/>
      <c r="F13" s="180"/>
      <c r="G13" s="180"/>
      <c r="H13" s="180"/>
      <c r="I13" s="180"/>
      <c r="J13" s="180"/>
      <c r="K13" s="35"/>
    </row>
    <row r="14" spans="2:11" ht="13.8" x14ac:dyDescent="0.25">
      <c r="B14" s="34"/>
      <c r="C14" s="180"/>
      <c r="D14" s="180"/>
      <c r="E14" s="180"/>
      <c r="F14" s="180"/>
      <c r="G14" s="180"/>
      <c r="H14" s="180"/>
      <c r="I14" s="180"/>
      <c r="J14" s="180"/>
      <c r="K14" s="35"/>
    </row>
    <row r="15" spans="2:11" ht="68.25" customHeight="1" x14ac:dyDescent="0.25">
      <c r="B15" s="34"/>
      <c r="C15" s="180"/>
      <c r="D15" s="180"/>
      <c r="E15" s="180"/>
      <c r="F15" s="180"/>
      <c r="G15" s="180"/>
      <c r="H15" s="180"/>
      <c r="I15" s="180"/>
      <c r="J15" s="180"/>
      <c r="K15" s="35"/>
    </row>
    <row r="16" spans="2:11" thickBot="1" x14ac:dyDescent="0.3">
      <c r="B16" s="34"/>
      <c r="C16" s="181" t="s">
        <v>4</v>
      </c>
      <c r="D16" s="181"/>
      <c r="E16" s="181"/>
      <c r="F16" s="181"/>
      <c r="G16" s="181"/>
      <c r="H16" s="181"/>
      <c r="I16" s="181"/>
      <c r="J16" s="181"/>
      <c r="K16" s="35"/>
    </row>
    <row r="17" spans="2:11" ht="15" customHeight="1" thickBot="1" x14ac:dyDescent="0.3">
      <c r="B17" s="34"/>
      <c r="C17" s="54" t="s">
        <v>5</v>
      </c>
      <c r="D17" s="204" t="s">
        <v>6</v>
      </c>
      <c r="E17" s="195"/>
      <c r="F17" s="194" t="s">
        <v>563</v>
      </c>
      <c r="G17" s="195"/>
      <c r="H17" s="195"/>
      <c r="I17" s="196"/>
      <c r="J17" s="110" t="s">
        <v>7</v>
      </c>
      <c r="K17" s="35"/>
    </row>
    <row r="18" spans="2:11" s="57" customFormat="1" ht="30" customHeight="1" x14ac:dyDescent="0.25">
      <c r="B18" s="55"/>
      <c r="C18" s="205" t="s">
        <v>8</v>
      </c>
      <c r="D18" s="150" t="s">
        <v>9</v>
      </c>
      <c r="E18" s="150"/>
      <c r="F18" s="182" t="s">
        <v>564</v>
      </c>
      <c r="G18" s="183"/>
      <c r="H18" s="183"/>
      <c r="I18" s="183"/>
      <c r="J18" s="115" t="s">
        <v>10</v>
      </c>
      <c r="K18" s="56"/>
    </row>
    <row r="19" spans="2:11" s="57" customFormat="1" ht="61.95" customHeight="1" thickBot="1" x14ac:dyDescent="0.3">
      <c r="B19" s="55"/>
      <c r="C19" s="206"/>
      <c r="D19" s="192" t="s">
        <v>11</v>
      </c>
      <c r="E19" s="192"/>
      <c r="F19" s="157" t="s">
        <v>565</v>
      </c>
      <c r="G19" s="157"/>
      <c r="H19" s="157"/>
      <c r="I19" s="157"/>
      <c r="J19" s="116" t="s">
        <v>561</v>
      </c>
      <c r="K19" s="56"/>
    </row>
    <row r="20" spans="2:11" s="57" customFormat="1" ht="25.95" customHeight="1" x14ac:dyDescent="0.25">
      <c r="B20" s="55"/>
      <c r="C20" s="190" t="s">
        <v>12</v>
      </c>
      <c r="D20" s="152" t="s">
        <v>13</v>
      </c>
      <c r="E20" s="153"/>
      <c r="F20" s="161" t="s">
        <v>566</v>
      </c>
      <c r="G20" s="162"/>
      <c r="H20" s="162"/>
      <c r="I20" s="163"/>
      <c r="J20" s="185" t="s">
        <v>14</v>
      </c>
      <c r="K20" s="56"/>
    </row>
    <row r="21" spans="2:11" s="57" customFormat="1" ht="28.95" customHeight="1" thickBot="1" x14ac:dyDescent="0.3">
      <c r="B21" s="55"/>
      <c r="C21" s="191"/>
      <c r="D21" s="154"/>
      <c r="E21" s="155"/>
      <c r="F21" s="164"/>
      <c r="G21" s="165"/>
      <c r="H21" s="165"/>
      <c r="I21" s="166"/>
      <c r="J21" s="187"/>
      <c r="K21" s="56"/>
    </row>
    <row r="22" spans="2:11" s="57" customFormat="1" ht="27.6" customHeight="1" x14ac:dyDescent="0.25">
      <c r="B22" s="55"/>
      <c r="C22" s="207" t="s">
        <v>15</v>
      </c>
      <c r="D22" s="150" t="s">
        <v>16</v>
      </c>
      <c r="E22" s="151"/>
      <c r="F22" s="161" t="s">
        <v>567</v>
      </c>
      <c r="G22" s="162"/>
      <c r="H22" s="162"/>
      <c r="I22" s="163"/>
      <c r="J22" s="185" t="s">
        <v>14</v>
      </c>
      <c r="K22" s="56"/>
    </row>
    <row r="23" spans="2:11" s="57" customFormat="1" ht="27.6" customHeight="1" x14ac:dyDescent="0.25">
      <c r="B23" s="55"/>
      <c r="C23" s="208"/>
      <c r="D23" s="150" t="s">
        <v>17</v>
      </c>
      <c r="E23" s="151"/>
      <c r="F23" s="173"/>
      <c r="G23" s="174"/>
      <c r="H23" s="174"/>
      <c r="I23" s="175"/>
      <c r="J23" s="186"/>
      <c r="K23" s="56"/>
    </row>
    <row r="24" spans="2:11" s="57" customFormat="1" ht="27.6" customHeight="1" x14ac:dyDescent="0.25">
      <c r="B24" s="55"/>
      <c r="C24" s="208"/>
      <c r="D24" s="150" t="s">
        <v>18</v>
      </c>
      <c r="E24" s="151"/>
      <c r="F24" s="173"/>
      <c r="G24" s="174"/>
      <c r="H24" s="174"/>
      <c r="I24" s="175"/>
      <c r="J24" s="186"/>
      <c r="K24" s="56"/>
    </row>
    <row r="25" spans="2:11" s="57" customFormat="1" ht="27.6" customHeight="1" thickBot="1" x14ac:dyDescent="0.3">
      <c r="B25" s="55"/>
      <c r="C25" s="209"/>
      <c r="D25" s="150" t="s">
        <v>19</v>
      </c>
      <c r="E25" s="151"/>
      <c r="F25" s="164"/>
      <c r="G25" s="165"/>
      <c r="H25" s="165"/>
      <c r="I25" s="166"/>
      <c r="J25" s="187"/>
      <c r="K25" s="56"/>
    </row>
    <row r="26" spans="2:11" s="57" customFormat="1" ht="73.2" customHeight="1" x14ac:dyDescent="0.25">
      <c r="B26" s="55"/>
      <c r="C26" s="212" t="s">
        <v>20</v>
      </c>
      <c r="D26" s="152" t="s">
        <v>21</v>
      </c>
      <c r="E26" s="152"/>
      <c r="F26" s="184" t="s">
        <v>577</v>
      </c>
      <c r="G26" s="184"/>
      <c r="H26" s="184"/>
      <c r="I26" s="184"/>
      <c r="J26" s="115" t="s">
        <v>22</v>
      </c>
      <c r="K26" s="56"/>
    </row>
    <row r="27" spans="2:11" s="101" customFormat="1" ht="54.6" customHeight="1" x14ac:dyDescent="0.25">
      <c r="B27" s="99"/>
      <c r="C27" s="213"/>
      <c r="D27" s="215" t="s">
        <v>23</v>
      </c>
      <c r="E27" s="216"/>
      <c r="F27" s="176" t="s">
        <v>568</v>
      </c>
      <c r="G27" s="177"/>
      <c r="H27" s="177"/>
      <c r="I27" s="177"/>
      <c r="J27" s="188" t="s">
        <v>24</v>
      </c>
      <c r="K27" s="100"/>
    </row>
    <row r="28" spans="2:11" s="101" customFormat="1" ht="54.6" customHeight="1" x14ac:dyDescent="0.25">
      <c r="B28" s="99"/>
      <c r="C28" s="213"/>
      <c r="D28" s="218" t="s">
        <v>25</v>
      </c>
      <c r="E28" s="219"/>
      <c r="F28" s="176"/>
      <c r="G28" s="177"/>
      <c r="H28" s="177"/>
      <c r="I28" s="177"/>
      <c r="J28" s="189"/>
      <c r="K28" s="100"/>
    </row>
    <row r="29" spans="2:11" s="104" customFormat="1" ht="39.6" customHeight="1" x14ac:dyDescent="0.25">
      <c r="B29" s="102"/>
      <c r="C29" s="213"/>
      <c r="D29" s="217" t="s">
        <v>26</v>
      </c>
      <c r="E29" s="217"/>
      <c r="F29" s="158" t="s">
        <v>569</v>
      </c>
      <c r="G29" s="159"/>
      <c r="H29" s="159"/>
      <c r="I29" s="160"/>
      <c r="J29" s="117" t="s">
        <v>561</v>
      </c>
      <c r="K29" s="103"/>
    </row>
    <row r="30" spans="2:11" s="104" customFormat="1" ht="85.2" customHeight="1" x14ac:dyDescent="0.25">
      <c r="B30" s="102"/>
      <c r="C30" s="213"/>
      <c r="D30" s="221" t="s">
        <v>27</v>
      </c>
      <c r="E30" s="222"/>
      <c r="F30" s="167" t="s">
        <v>570</v>
      </c>
      <c r="G30" s="167"/>
      <c r="H30" s="167"/>
      <c r="I30" s="167"/>
      <c r="J30" s="117" t="s">
        <v>561</v>
      </c>
      <c r="K30" s="103"/>
    </row>
    <row r="31" spans="2:11" s="57" customFormat="1" ht="62.4" customHeight="1" thickBot="1" x14ac:dyDescent="0.3">
      <c r="B31" s="55"/>
      <c r="C31" s="214"/>
      <c r="D31" s="171" t="s">
        <v>28</v>
      </c>
      <c r="E31" s="172"/>
      <c r="F31" s="168" t="s">
        <v>571</v>
      </c>
      <c r="G31" s="169"/>
      <c r="H31" s="169"/>
      <c r="I31" s="170"/>
      <c r="J31" s="117" t="s">
        <v>572</v>
      </c>
      <c r="K31" s="56"/>
    </row>
    <row r="32" spans="2:11" s="57" customFormat="1" ht="66.599999999999994" customHeight="1" x14ac:dyDescent="0.25">
      <c r="B32" s="55"/>
      <c r="C32" s="202" t="s">
        <v>29</v>
      </c>
      <c r="D32" s="150" t="s">
        <v>30</v>
      </c>
      <c r="E32" s="150"/>
      <c r="F32" s="156" t="s">
        <v>576</v>
      </c>
      <c r="G32" s="156"/>
      <c r="H32" s="156"/>
      <c r="I32" s="156"/>
      <c r="J32" s="115" t="s">
        <v>31</v>
      </c>
      <c r="K32" s="56"/>
    </row>
    <row r="33" spans="1:12" s="57" customFormat="1" ht="66.599999999999994" customHeight="1" thickBot="1" x14ac:dyDescent="0.3">
      <c r="B33" s="55"/>
      <c r="C33" s="203"/>
      <c r="D33" s="210" t="s">
        <v>32</v>
      </c>
      <c r="E33" s="211"/>
      <c r="F33" s="220" t="s">
        <v>573</v>
      </c>
      <c r="G33" s="220"/>
      <c r="H33" s="220"/>
      <c r="I33" s="220"/>
      <c r="J33" s="119" t="s">
        <v>561</v>
      </c>
      <c r="K33" s="56"/>
    </row>
    <row r="34" spans="1:12" s="57" customFormat="1" ht="43.2" customHeight="1" x14ac:dyDescent="0.25">
      <c r="B34" s="55" t="s">
        <v>33</v>
      </c>
      <c r="C34" s="200" t="s">
        <v>34</v>
      </c>
      <c r="D34" s="150" t="s">
        <v>35</v>
      </c>
      <c r="E34" s="151"/>
      <c r="F34" s="156" t="s">
        <v>574</v>
      </c>
      <c r="G34" s="156"/>
      <c r="H34" s="156"/>
      <c r="I34" s="156"/>
      <c r="J34" s="115" t="s">
        <v>36</v>
      </c>
      <c r="K34" s="56"/>
    </row>
    <row r="35" spans="1:12" s="57" customFormat="1" ht="38.4" customHeight="1" thickBot="1" x14ac:dyDescent="0.3">
      <c r="B35" s="55"/>
      <c r="C35" s="201"/>
      <c r="D35" s="197" t="s">
        <v>37</v>
      </c>
      <c r="E35" s="198"/>
      <c r="F35" s="199" t="s">
        <v>575</v>
      </c>
      <c r="G35" s="199"/>
      <c r="H35" s="199"/>
      <c r="I35" s="199"/>
      <c r="J35" s="120" t="s">
        <v>36</v>
      </c>
      <c r="K35" s="56"/>
    </row>
    <row r="36" spans="1:12" s="57" customFormat="1" ht="27.6" customHeight="1" x14ac:dyDescent="0.25">
      <c r="A36" s="30"/>
      <c r="B36" s="30"/>
      <c r="C36" s="30"/>
      <c r="K36" s="30"/>
    </row>
    <row r="37" spans="1:12" ht="15" customHeight="1" x14ac:dyDescent="0.25">
      <c r="L37" s="57"/>
    </row>
    <row r="38" spans="1:12" ht="13.8" x14ac:dyDescent="0.25">
      <c r="L38" s="57"/>
    </row>
    <row r="39" spans="1:12" ht="13.8" x14ac:dyDescent="0.25">
      <c r="L39" s="57"/>
    </row>
    <row r="40" spans="1:12" ht="13.8" x14ac:dyDescent="0.25">
      <c r="L40" s="57"/>
    </row>
    <row r="41" spans="1:12" ht="13.8" x14ac:dyDescent="0.25">
      <c r="L41" s="57"/>
    </row>
    <row r="42" spans="1:12" ht="13.8" x14ac:dyDescent="0.25">
      <c r="L42" s="57"/>
    </row>
    <row r="43" spans="1:12" ht="13.8" x14ac:dyDescent="0.25">
      <c r="L43" s="57"/>
    </row>
    <row r="44" spans="1:12" ht="13.8" x14ac:dyDescent="0.25">
      <c r="L44" s="57"/>
    </row>
    <row r="45" spans="1:12" ht="13.8" x14ac:dyDescent="0.25">
      <c r="L45" s="57"/>
    </row>
    <row r="46" spans="1:12" ht="14.4" customHeight="1" x14ac:dyDescent="0.25">
      <c r="L46" s="57"/>
    </row>
    <row r="47" spans="1:12" ht="14.4" customHeight="1" x14ac:dyDescent="0.25">
      <c r="L47" s="57"/>
    </row>
    <row r="48" spans="1:12" ht="14.4" customHeight="1" x14ac:dyDescent="0.25">
      <c r="L48" s="57"/>
    </row>
    <row r="49" ht="14.4" customHeight="1" x14ac:dyDescent="0.25"/>
    <row r="50" ht="14.4" customHeight="1" x14ac:dyDescent="0.25"/>
    <row r="51" ht="14.4" customHeight="1" x14ac:dyDescent="0.25"/>
    <row r="52" ht="14.4" customHeight="1" x14ac:dyDescent="0.25"/>
    <row r="53" ht="14.4" customHeight="1" x14ac:dyDescent="0.25"/>
    <row r="54" ht="14.4" customHeight="1" x14ac:dyDescent="0.25"/>
    <row r="55" ht="14.4" customHeight="1" x14ac:dyDescent="0.25"/>
    <row r="56" ht="14.4" customHeight="1" x14ac:dyDescent="0.25"/>
    <row r="57" ht="14.4" customHeight="1" x14ac:dyDescent="0.25"/>
    <row r="58" ht="14.4" customHeight="1" x14ac:dyDescent="0.25"/>
    <row r="59" ht="14.4" customHeight="1" x14ac:dyDescent="0.25"/>
    <row r="60" ht="14.4" customHeight="1" x14ac:dyDescent="0.25"/>
    <row r="61" ht="14.4" customHeight="1" x14ac:dyDescent="0.25"/>
    <row r="62" ht="14.4" customHeight="1" x14ac:dyDescent="0.25"/>
    <row r="63" ht="14.4" customHeight="1" x14ac:dyDescent="0.25"/>
    <row r="64" ht="14.4" customHeight="1" x14ac:dyDescent="0.25"/>
    <row r="65" ht="14.4" customHeight="1" x14ac:dyDescent="0.25"/>
    <row r="66" ht="14.4" customHeight="1" x14ac:dyDescent="0.25"/>
    <row r="67" ht="14.4" customHeight="1" x14ac:dyDescent="0.25"/>
    <row r="68" ht="14.4" customHeight="1" x14ac:dyDescent="0.25"/>
  </sheetData>
  <mergeCells count="46">
    <mergeCell ref="D35:E35"/>
    <mergeCell ref="F35:I35"/>
    <mergeCell ref="C34:C35"/>
    <mergeCell ref="C32:C33"/>
    <mergeCell ref="D17:E17"/>
    <mergeCell ref="C18:C19"/>
    <mergeCell ref="C22:C25"/>
    <mergeCell ref="D22:E22"/>
    <mergeCell ref="D33:E33"/>
    <mergeCell ref="C26:C31"/>
    <mergeCell ref="D26:E26"/>
    <mergeCell ref="D27:E27"/>
    <mergeCell ref="D29:E29"/>
    <mergeCell ref="D28:E28"/>
    <mergeCell ref="F33:I33"/>
    <mergeCell ref="D30:E30"/>
    <mergeCell ref="I9:J9"/>
    <mergeCell ref="C10:J10"/>
    <mergeCell ref="C11:J15"/>
    <mergeCell ref="C16:J16"/>
    <mergeCell ref="D32:E32"/>
    <mergeCell ref="F18:I18"/>
    <mergeCell ref="F26:I26"/>
    <mergeCell ref="J22:J25"/>
    <mergeCell ref="J20:J21"/>
    <mergeCell ref="J27:J28"/>
    <mergeCell ref="C20:C21"/>
    <mergeCell ref="D24:E24"/>
    <mergeCell ref="D19:E19"/>
    <mergeCell ref="D25:E25"/>
    <mergeCell ref="C9:G9"/>
    <mergeCell ref="F17:I17"/>
    <mergeCell ref="D34:E34"/>
    <mergeCell ref="D18:E18"/>
    <mergeCell ref="D20:E21"/>
    <mergeCell ref="D23:E23"/>
    <mergeCell ref="F34:I34"/>
    <mergeCell ref="F19:I19"/>
    <mergeCell ref="F32:I32"/>
    <mergeCell ref="F29:I29"/>
    <mergeCell ref="F20:I21"/>
    <mergeCell ref="F30:I30"/>
    <mergeCell ref="F31:I31"/>
    <mergeCell ref="D31:E31"/>
    <mergeCell ref="F22:I25"/>
    <mergeCell ref="F27:I28"/>
  </mergeCells>
  <hyperlinks>
    <hyperlink ref="D18:E18" location="'Process Diagram'!A1" display="Process Diagram" xr:uid="{68211FFD-54BB-4DA5-B1F5-47D70927CD5C}"/>
    <hyperlink ref="D32:E32" location="'DFES data sources'!A1" display="DFES data sources" xr:uid="{50E2C09E-58A3-411A-AC3F-4056A0345F11}"/>
    <hyperlink ref="D34" location="'IoW DFES EV charger data'!A1" display="DFES: EV chargers on the IoW" xr:uid="{2E541A93-288C-408B-9E58-4D2242DF8471}"/>
    <hyperlink ref="D26:E26" location="'Domestic flexibility evidence'!A1" display="Domestic flexibility evidence" xr:uid="{49CE9178-9ACB-4739-A073-42BE88CA142B}"/>
    <hyperlink ref="D27:E27" location="'Non-daily domestic flex model'!A1" display="Non-daily domestic flex modelling" xr:uid="{6EC00DB8-1829-490D-A3E0-C4D2F8DEAF02}"/>
    <hyperlink ref="D28" location="'Daily domestic flex model'!A1" display="Daily domestic flex modelling" xr:uid="{D5F0A60D-26D4-4B82-95BE-4DD158226BB3}"/>
    <hyperlink ref="D22:E22" location="'SE - domestic flex providers'!A1" display="SE - domestic flex providers" xr:uid="{910BC72A-73C7-4D86-B8A5-5BC78634101B}"/>
    <hyperlink ref="D23:E23" location="'SE - large-scale demand'!A1" display="SE - large-scale demand" xr:uid="{1BEB0080-71CB-4491-9672-38E02749A226}"/>
    <hyperlink ref="D24:E24" location="'SE - generators and developers'!A1" display="SE - generators and developers" xr:uid="{232E5C83-B810-4882-B173-C52351A364E3}"/>
    <hyperlink ref="D25:E25" location="'SE - network operators'!A1" display="SE - network operators" xr:uid="{290FA827-C125-4CB9-BE4F-3B69CEA68F79}"/>
    <hyperlink ref="D34:E34" location="'Example DFES EV charger data'!A1" display="Example DFES data" xr:uid="{EA55D9C4-1DA9-4E5C-B8FF-08982DBF33AA}"/>
    <hyperlink ref="D35:E35" location="'Example populated process'!A1" display="Populated process diagram" xr:uid="{06E109BA-CA6A-4A61-8EB0-7768CEB53637}"/>
    <hyperlink ref="D20:E21" location="'DNO input requirements'!A1" display="DNO input requirements" xr:uid="{0A824897-3185-4C51-985E-8747C09275F6}"/>
  </hyperlink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EA814-C897-41CB-8BDC-D47C314DF01A}">
  <sheetPr>
    <tabColor theme="7"/>
  </sheetPr>
  <dimension ref="A2:K62"/>
  <sheetViews>
    <sheetView showGridLines="0" zoomScaleNormal="100" workbookViewId="0">
      <selection activeCell="B12" sqref="B12:B26"/>
    </sheetView>
  </sheetViews>
  <sheetFormatPr defaultRowHeight="13.8" x14ac:dyDescent="0.25"/>
  <cols>
    <col min="1" max="1" width="33.69921875" customWidth="1"/>
    <col min="2" max="2" width="30.5" customWidth="1"/>
    <col min="3" max="3" width="12" customWidth="1"/>
    <col min="4" max="4" width="68.19921875" customWidth="1"/>
    <col min="5" max="5" width="36.09765625" customWidth="1"/>
    <col min="6" max="11" width="30.5" customWidth="1"/>
  </cols>
  <sheetData>
    <row r="2" spans="1:11" x14ac:dyDescent="0.25">
      <c r="D2" s="6" t="s">
        <v>142</v>
      </c>
      <c r="F2" s="237"/>
    </row>
    <row r="3" spans="1:11" x14ac:dyDescent="0.25">
      <c r="D3" s="48" t="s">
        <v>143</v>
      </c>
      <c r="F3" s="237"/>
    </row>
    <row r="4" spans="1:11" x14ac:dyDescent="0.25">
      <c r="D4" s="49" t="s">
        <v>144</v>
      </c>
      <c r="F4" s="237"/>
    </row>
    <row r="5" spans="1:11" x14ac:dyDescent="0.25">
      <c r="D5" s="50" t="s">
        <v>145</v>
      </c>
    </row>
    <row r="7" spans="1:11" ht="14.4" thickBot="1" x14ac:dyDescent="0.3"/>
    <row r="8" spans="1:11" x14ac:dyDescent="0.25">
      <c r="A8" s="130" t="s">
        <v>146</v>
      </c>
      <c r="B8" s="51">
        <v>1</v>
      </c>
    </row>
    <row r="9" spans="1:11" x14ac:dyDescent="0.25">
      <c r="A9" s="131" t="s">
        <v>147</v>
      </c>
      <c r="B9" s="52">
        <v>1</v>
      </c>
    </row>
    <row r="10" spans="1:11" ht="14.4" thickBot="1" x14ac:dyDescent="0.3">
      <c r="A10" s="132" t="s">
        <v>148</v>
      </c>
      <c r="B10" s="53">
        <v>1</v>
      </c>
    </row>
    <row r="11" spans="1:11" x14ac:dyDescent="0.25">
      <c r="E11" s="6" t="s">
        <v>149</v>
      </c>
      <c r="F11" s="6" t="s">
        <v>150</v>
      </c>
      <c r="G11" s="6" t="s">
        <v>151</v>
      </c>
      <c r="H11" s="6" t="s">
        <v>152</v>
      </c>
      <c r="I11" s="6" t="s">
        <v>153</v>
      </c>
      <c r="J11" s="6" t="s">
        <v>154</v>
      </c>
      <c r="K11" s="6" t="s">
        <v>155</v>
      </c>
    </row>
    <row r="12" spans="1:11" ht="14.4" thickBot="1" x14ac:dyDescent="0.3">
      <c r="B12" s="243" t="s">
        <v>594</v>
      </c>
      <c r="C12" s="7"/>
      <c r="D12" s="7"/>
      <c r="E12" s="17">
        <v>2024</v>
      </c>
      <c r="F12" s="17">
        <v>2025</v>
      </c>
      <c r="G12" s="17">
        <v>2026</v>
      </c>
      <c r="H12" s="17">
        <v>2027</v>
      </c>
      <c r="I12" s="17">
        <v>2028</v>
      </c>
      <c r="J12" s="17">
        <v>2029</v>
      </c>
      <c r="K12" s="17">
        <v>2030</v>
      </c>
    </row>
    <row r="13" spans="1:11" ht="14.4" thickBot="1" x14ac:dyDescent="0.3">
      <c r="B13" s="244"/>
      <c r="C13" s="14" t="s">
        <v>156</v>
      </c>
      <c r="D13" s="4"/>
      <c r="E13" s="138"/>
      <c r="F13" s="138"/>
      <c r="G13" s="138"/>
      <c r="H13" s="138"/>
      <c r="I13" s="138"/>
      <c r="J13" s="138"/>
      <c r="K13" s="138"/>
    </row>
    <row r="14" spans="1:11" x14ac:dyDescent="0.25">
      <c r="B14" s="244"/>
      <c r="C14" s="14" t="s">
        <v>157</v>
      </c>
      <c r="D14" s="4"/>
      <c r="E14" s="139">
        <v>0.5</v>
      </c>
      <c r="F14" s="139">
        <v>0.6</v>
      </c>
      <c r="G14" s="139">
        <v>0.7</v>
      </c>
      <c r="H14" s="139">
        <v>0.8</v>
      </c>
      <c r="I14" s="139">
        <v>0.9</v>
      </c>
      <c r="J14" s="139">
        <v>1</v>
      </c>
      <c r="K14" s="140">
        <v>1</v>
      </c>
    </row>
    <row r="15" spans="1:11" ht="15" customHeight="1" thickBot="1" x14ac:dyDescent="0.3">
      <c r="B15" s="244"/>
      <c r="C15" s="238" t="s">
        <v>597</v>
      </c>
      <c r="D15" s="239"/>
      <c r="E15" s="141">
        <v>0.6</v>
      </c>
      <c r="F15" s="141">
        <v>0.6</v>
      </c>
      <c r="G15" s="141">
        <v>0.6</v>
      </c>
      <c r="H15" s="141">
        <v>0.6</v>
      </c>
      <c r="I15" s="141">
        <v>0.6</v>
      </c>
      <c r="J15" s="141">
        <v>0.6</v>
      </c>
      <c r="K15" s="142">
        <v>0.6</v>
      </c>
    </row>
    <row r="16" spans="1:11" ht="14.4" thickBot="1" x14ac:dyDescent="0.3">
      <c r="B16" s="244"/>
      <c r="C16" s="9" t="s">
        <v>158</v>
      </c>
      <c r="D16" s="9"/>
      <c r="E16" s="18">
        <f>E13*E14*E15</f>
        <v>0</v>
      </c>
      <c r="F16" s="18">
        <f t="shared" ref="F16:K16" si="0">F13*F14*F15</f>
        <v>0</v>
      </c>
      <c r="G16" s="18">
        <f t="shared" si="0"/>
        <v>0</v>
      </c>
      <c r="H16" s="18">
        <f t="shared" si="0"/>
        <v>0</v>
      </c>
      <c r="I16" s="18">
        <f t="shared" si="0"/>
        <v>0</v>
      </c>
      <c r="J16" s="18">
        <f t="shared" si="0"/>
        <v>0</v>
      </c>
      <c r="K16" s="18">
        <f t="shared" si="0"/>
        <v>0</v>
      </c>
    </row>
    <row r="17" spans="2:11" ht="14.4" thickBot="1" x14ac:dyDescent="0.3">
      <c r="B17" s="244"/>
      <c r="C17" s="27" t="s">
        <v>159</v>
      </c>
      <c r="D17" s="10"/>
      <c r="E17" s="143">
        <v>0.05</v>
      </c>
      <c r="F17" s="143">
        <v>0.1</v>
      </c>
      <c r="G17" s="143">
        <v>0.1</v>
      </c>
      <c r="H17" s="143">
        <v>0.15</v>
      </c>
      <c r="I17" s="143">
        <v>0.15</v>
      </c>
      <c r="J17" s="143">
        <v>0.2</v>
      </c>
      <c r="K17" s="144">
        <v>0.2</v>
      </c>
    </row>
    <row r="18" spans="2:11" ht="14.4" customHeight="1" x14ac:dyDescent="0.25">
      <c r="B18" s="244"/>
      <c r="C18" s="240" t="s">
        <v>160</v>
      </c>
      <c r="D18" s="23" t="s">
        <v>596</v>
      </c>
      <c r="E18" s="145">
        <v>3967.3949594729997</v>
      </c>
      <c r="F18" s="145">
        <v>5269.7257080279996</v>
      </c>
      <c r="G18" s="145">
        <v>6530.0075533560002</v>
      </c>
      <c r="H18" s="145">
        <v>7748.2404960559998</v>
      </c>
      <c r="I18" s="145">
        <v>9793.4350136880003</v>
      </c>
      <c r="J18" s="145">
        <v>11768.548026639</v>
      </c>
      <c r="K18" s="145">
        <v>14935.046365075001</v>
      </c>
    </row>
    <row r="19" spans="2:11" x14ac:dyDescent="0.25">
      <c r="B19" s="244"/>
      <c r="C19" s="241"/>
      <c r="D19" s="11" t="s">
        <v>162</v>
      </c>
      <c r="E19" s="19">
        <f>E16*E17</f>
        <v>0</v>
      </c>
      <c r="F19" s="19">
        <f t="shared" ref="F19:K19" si="1">F16*F17</f>
        <v>0</v>
      </c>
      <c r="G19" s="19">
        <f t="shared" si="1"/>
        <v>0</v>
      </c>
      <c r="H19" s="19">
        <f t="shared" si="1"/>
        <v>0</v>
      </c>
      <c r="I19" s="19">
        <f t="shared" si="1"/>
        <v>0</v>
      </c>
      <c r="J19" s="19">
        <f t="shared" si="1"/>
        <v>0</v>
      </c>
      <c r="K19" s="19">
        <f t="shared" si="1"/>
        <v>0</v>
      </c>
    </row>
    <row r="20" spans="2:11" ht="14.4" thickBot="1" x14ac:dyDescent="0.3">
      <c r="B20" s="244"/>
      <c r="C20" s="242"/>
      <c r="D20" s="24" t="s">
        <v>163</v>
      </c>
      <c r="E20" s="15" t="str">
        <f>IF(E19&lt;E18,"Yes","Too many")</f>
        <v>Yes</v>
      </c>
      <c r="F20" s="15" t="str">
        <f t="shared" ref="F20:K20" si="2">IF(F19&lt;F18,"Yes","Too many")</f>
        <v>Yes</v>
      </c>
      <c r="G20" s="15" t="str">
        <f t="shared" si="2"/>
        <v>Yes</v>
      </c>
      <c r="H20" s="15" t="str">
        <f t="shared" si="2"/>
        <v>Yes</v>
      </c>
      <c r="I20" s="15" t="str">
        <f t="shared" si="2"/>
        <v>Yes</v>
      </c>
      <c r="J20" s="15" t="str">
        <f t="shared" si="2"/>
        <v>Yes</v>
      </c>
      <c r="K20" s="15" t="str">
        <f t="shared" si="2"/>
        <v>Yes</v>
      </c>
    </row>
    <row r="21" spans="2:11" x14ac:dyDescent="0.25">
      <c r="B21" s="244"/>
      <c r="C21" s="12"/>
      <c r="E21" s="16"/>
      <c r="F21" s="16"/>
      <c r="G21" s="16"/>
      <c r="H21" s="16"/>
      <c r="I21" s="16"/>
      <c r="J21" s="16"/>
      <c r="K21" s="16"/>
    </row>
    <row r="22" spans="2:11" x14ac:dyDescent="0.25">
      <c r="B22" s="244"/>
      <c r="C22" s="9" t="s">
        <v>164</v>
      </c>
      <c r="D22" s="9"/>
      <c r="E22" s="18">
        <f>(E16*E17*$B$8)</f>
        <v>0</v>
      </c>
      <c r="F22" s="18">
        <f t="shared" ref="F22:K22" si="3">(F16*F17*$B$8)</f>
        <v>0</v>
      </c>
      <c r="G22" s="18">
        <f t="shared" si="3"/>
        <v>0</v>
      </c>
      <c r="H22" s="18">
        <f t="shared" si="3"/>
        <v>0</v>
      </c>
      <c r="I22" s="18">
        <f t="shared" si="3"/>
        <v>0</v>
      </c>
      <c r="J22" s="18">
        <f t="shared" si="3"/>
        <v>0</v>
      </c>
      <c r="K22" s="18">
        <f t="shared" si="3"/>
        <v>0</v>
      </c>
    </row>
    <row r="23" spans="2:11" x14ac:dyDescent="0.25">
      <c r="B23" s="244"/>
      <c r="C23" s="9" t="s">
        <v>165</v>
      </c>
      <c r="D23" s="9"/>
      <c r="E23" s="18">
        <f t="shared" ref="E23:K23" si="4">E16*(1-E17)*$B$9</f>
        <v>0</v>
      </c>
      <c r="F23" s="18">
        <f t="shared" si="4"/>
        <v>0</v>
      </c>
      <c r="G23" s="18">
        <f t="shared" si="4"/>
        <v>0</v>
      </c>
      <c r="H23" s="18">
        <f t="shared" si="4"/>
        <v>0</v>
      </c>
      <c r="I23" s="18">
        <f t="shared" si="4"/>
        <v>0</v>
      </c>
      <c r="J23" s="18">
        <f t="shared" si="4"/>
        <v>0</v>
      </c>
      <c r="K23" s="18">
        <f t="shared" si="4"/>
        <v>0</v>
      </c>
    </row>
    <row r="24" spans="2:11" ht="14.4" thickBot="1" x14ac:dyDescent="0.3">
      <c r="B24" s="244"/>
      <c r="C24" s="9" t="s">
        <v>166</v>
      </c>
      <c r="D24" s="9"/>
      <c r="E24" s="18">
        <f t="shared" ref="E24:K24" si="5">SUM(E22:E23)</f>
        <v>0</v>
      </c>
      <c r="F24" s="18">
        <f t="shared" si="5"/>
        <v>0</v>
      </c>
      <c r="G24" s="18">
        <f t="shared" si="5"/>
        <v>0</v>
      </c>
      <c r="H24" s="18">
        <f t="shared" si="5"/>
        <v>0</v>
      </c>
      <c r="I24" s="18">
        <f t="shared" si="5"/>
        <v>0</v>
      </c>
      <c r="J24" s="18">
        <f t="shared" si="5"/>
        <v>0</v>
      </c>
      <c r="K24" s="18">
        <f t="shared" si="5"/>
        <v>0</v>
      </c>
    </row>
    <row r="25" spans="2:11" ht="14.4" thickBot="1" x14ac:dyDescent="0.3">
      <c r="B25" s="244"/>
      <c r="C25" s="8" t="s">
        <v>167</v>
      </c>
      <c r="D25" s="13"/>
      <c r="E25" s="20">
        <v>1</v>
      </c>
      <c r="F25" s="20">
        <v>1</v>
      </c>
      <c r="G25" s="20">
        <v>1</v>
      </c>
      <c r="H25" s="20">
        <v>1</v>
      </c>
      <c r="I25" s="20">
        <v>1</v>
      </c>
      <c r="J25" s="20">
        <v>1</v>
      </c>
      <c r="K25" s="21">
        <v>1</v>
      </c>
    </row>
    <row r="26" spans="2:11" x14ac:dyDescent="0.25">
      <c r="B26" s="244"/>
      <c r="C26" s="25" t="s">
        <v>168</v>
      </c>
      <c r="D26" s="25"/>
      <c r="E26" s="26">
        <f t="shared" ref="E26:K26" si="6">E25*E24/$B$10</f>
        <v>0</v>
      </c>
      <c r="F26" s="26">
        <f t="shared" si="6"/>
        <v>0</v>
      </c>
      <c r="G26" s="26">
        <f t="shared" si="6"/>
        <v>0</v>
      </c>
      <c r="H26" s="26">
        <f t="shared" si="6"/>
        <v>0</v>
      </c>
      <c r="I26" s="26">
        <f t="shared" si="6"/>
        <v>0</v>
      </c>
      <c r="J26" s="26">
        <f t="shared" si="6"/>
        <v>0</v>
      </c>
      <c r="K26" s="26">
        <f t="shared" si="6"/>
        <v>0</v>
      </c>
    </row>
    <row r="27" spans="2:11" x14ac:dyDescent="0.25">
      <c r="B27" s="22"/>
      <c r="E27" s="1"/>
      <c r="F27" s="1"/>
      <c r="G27" s="1"/>
      <c r="H27" s="1"/>
      <c r="I27" s="1"/>
      <c r="J27" s="1"/>
      <c r="K27" s="1"/>
    </row>
    <row r="28" spans="2:11" x14ac:dyDescent="0.25">
      <c r="B28" s="28"/>
    </row>
    <row r="29" spans="2:11" x14ac:dyDescent="0.25">
      <c r="E29" s="6" t="s">
        <v>149</v>
      </c>
      <c r="F29" s="6" t="s">
        <v>150</v>
      </c>
      <c r="G29" s="6" t="s">
        <v>151</v>
      </c>
      <c r="H29" s="6" t="s">
        <v>152</v>
      </c>
      <c r="I29" s="6" t="s">
        <v>153</v>
      </c>
      <c r="J29" s="6" t="s">
        <v>154</v>
      </c>
      <c r="K29" s="6" t="s">
        <v>155</v>
      </c>
    </row>
    <row r="30" spans="2:11" ht="14.4" thickBot="1" x14ac:dyDescent="0.3">
      <c r="B30" s="243" t="s">
        <v>595</v>
      </c>
      <c r="C30" s="7"/>
      <c r="D30" s="7"/>
      <c r="E30" s="17">
        <v>2024</v>
      </c>
      <c r="F30" s="17">
        <v>2025</v>
      </c>
      <c r="G30" s="17">
        <v>2026</v>
      </c>
      <c r="H30" s="17">
        <v>2027</v>
      </c>
      <c r="I30" s="17">
        <v>2028</v>
      </c>
      <c r="J30" s="17">
        <v>2029</v>
      </c>
      <c r="K30" s="17">
        <v>2030</v>
      </c>
    </row>
    <row r="31" spans="2:11" ht="14.4" thickBot="1" x14ac:dyDescent="0.3">
      <c r="B31" s="244"/>
      <c r="C31" s="14" t="s">
        <v>156</v>
      </c>
      <c r="D31" s="4"/>
      <c r="E31" s="138"/>
      <c r="F31" s="138"/>
      <c r="G31" s="138"/>
      <c r="H31" s="138"/>
      <c r="I31" s="138"/>
      <c r="J31" s="138"/>
      <c r="K31" s="138"/>
    </row>
    <row r="32" spans="2:11" x14ac:dyDescent="0.25">
      <c r="B32" s="244"/>
      <c r="C32" s="14" t="s">
        <v>157</v>
      </c>
      <c r="D32" s="4"/>
      <c r="E32" s="146">
        <v>0.5</v>
      </c>
      <c r="F32" s="146">
        <v>0.6</v>
      </c>
      <c r="G32" s="146">
        <v>0.7</v>
      </c>
      <c r="H32" s="146">
        <v>0.8</v>
      </c>
      <c r="I32" s="146">
        <v>0.9</v>
      </c>
      <c r="J32" s="146">
        <v>1</v>
      </c>
      <c r="K32" s="147">
        <v>1</v>
      </c>
    </row>
    <row r="33" spans="2:11" ht="15" customHeight="1" thickBot="1" x14ac:dyDescent="0.3">
      <c r="B33" s="244"/>
      <c r="C33" s="238" t="s">
        <v>597</v>
      </c>
      <c r="D33" s="239"/>
      <c r="E33" s="141">
        <v>0.6</v>
      </c>
      <c r="F33" s="141">
        <v>0.6</v>
      </c>
      <c r="G33" s="141">
        <v>0.6</v>
      </c>
      <c r="H33" s="141">
        <v>0.6</v>
      </c>
      <c r="I33" s="141">
        <v>0.6</v>
      </c>
      <c r="J33" s="141">
        <v>0.6</v>
      </c>
      <c r="K33" s="142">
        <v>0.6</v>
      </c>
    </row>
    <row r="34" spans="2:11" ht="14.4" thickBot="1" x14ac:dyDescent="0.3">
      <c r="B34" s="244"/>
      <c r="C34" s="9" t="s">
        <v>158</v>
      </c>
      <c r="D34" s="9"/>
      <c r="E34" s="18">
        <f>E31*E32*E33</f>
        <v>0</v>
      </c>
      <c r="F34" s="18">
        <f t="shared" ref="F34:K34" si="7">F31*F32*F33</f>
        <v>0</v>
      </c>
      <c r="G34" s="18">
        <f t="shared" si="7"/>
        <v>0</v>
      </c>
      <c r="H34" s="18">
        <f t="shared" si="7"/>
        <v>0</v>
      </c>
      <c r="I34" s="18">
        <f t="shared" si="7"/>
        <v>0</v>
      </c>
      <c r="J34" s="18">
        <f t="shared" si="7"/>
        <v>0</v>
      </c>
      <c r="K34" s="18">
        <f t="shared" si="7"/>
        <v>0</v>
      </c>
    </row>
    <row r="35" spans="2:11" ht="14.4" thickBot="1" x14ac:dyDescent="0.3">
      <c r="B35" s="244"/>
      <c r="C35" s="27" t="s">
        <v>159</v>
      </c>
      <c r="D35" s="10"/>
      <c r="E35" s="143">
        <v>0.05</v>
      </c>
      <c r="F35" s="143">
        <v>0.1</v>
      </c>
      <c r="G35" s="143">
        <v>0.1</v>
      </c>
      <c r="H35" s="143">
        <v>0.15</v>
      </c>
      <c r="I35" s="143">
        <v>0.15</v>
      </c>
      <c r="J35" s="143">
        <v>0.2</v>
      </c>
      <c r="K35" s="144">
        <v>0.2</v>
      </c>
    </row>
    <row r="36" spans="2:11" ht="14.4" customHeight="1" x14ac:dyDescent="0.25">
      <c r="B36" s="244"/>
      <c r="C36" s="240" t="s">
        <v>160</v>
      </c>
      <c r="D36" s="23" t="s">
        <v>596</v>
      </c>
      <c r="E36" s="145">
        <f>E18</f>
        <v>3967.3949594729997</v>
      </c>
      <c r="F36" s="145">
        <f t="shared" ref="F36:K36" si="8">F18</f>
        <v>5269.7257080279996</v>
      </c>
      <c r="G36" s="145">
        <f t="shared" si="8"/>
        <v>6530.0075533560002</v>
      </c>
      <c r="H36" s="145">
        <f t="shared" si="8"/>
        <v>7748.2404960559998</v>
      </c>
      <c r="I36" s="145">
        <f t="shared" si="8"/>
        <v>9793.4350136880003</v>
      </c>
      <c r="J36" s="145">
        <f t="shared" si="8"/>
        <v>11768.548026639</v>
      </c>
      <c r="K36" s="145">
        <f t="shared" si="8"/>
        <v>14935.046365075001</v>
      </c>
    </row>
    <row r="37" spans="2:11" x14ac:dyDescent="0.25">
      <c r="B37" s="244"/>
      <c r="C37" s="241"/>
      <c r="D37" s="11" t="s">
        <v>162</v>
      </c>
      <c r="E37" s="19">
        <f>E34*E35</f>
        <v>0</v>
      </c>
      <c r="F37" s="19">
        <f t="shared" ref="F37:K37" si="9">F34*F35</f>
        <v>0</v>
      </c>
      <c r="G37" s="19">
        <f t="shared" si="9"/>
        <v>0</v>
      </c>
      <c r="H37" s="19">
        <f t="shared" si="9"/>
        <v>0</v>
      </c>
      <c r="I37" s="19">
        <f t="shared" si="9"/>
        <v>0</v>
      </c>
      <c r="J37" s="19">
        <f t="shared" si="9"/>
        <v>0</v>
      </c>
      <c r="K37" s="19">
        <f t="shared" si="9"/>
        <v>0</v>
      </c>
    </row>
    <row r="38" spans="2:11" ht="14.4" thickBot="1" x14ac:dyDescent="0.3">
      <c r="B38" s="244"/>
      <c r="C38" s="242"/>
      <c r="D38" s="24" t="s">
        <v>163</v>
      </c>
      <c r="E38" s="15" t="str">
        <f>IF(E37&lt;E36,"Yes","Too many")</f>
        <v>Yes</v>
      </c>
      <c r="F38" s="15" t="str">
        <f t="shared" ref="F38:K38" si="10">IF(F37&lt;F36,"Yes","Too many")</f>
        <v>Yes</v>
      </c>
      <c r="G38" s="15" t="str">
        <f t="shared" si="10"/>
        <v>Yes</v>
      </c>
      <c r="H38" s="15" t="str">
        <f t="shared" si="10"/>
        <v>Yes</v>
      </c>
      <c r="I38" s="15" t="str">
        <f t="shared" si="10"/>
        <v>Yes</v>
      </c>
      <c r="J38" s="15" t="str">
        <f t="shared" si="10"/>
        <v>Yes</v>
      </c>
      <c r="K38" s="15" t="str">
        <f t="shared" si="10"/>
        <v>Yes</v>
      </c>
    </row>
    <row r="39" spans="2:11" x14ac:dyDescent="0.25">
      <c r="B39" s="244"/>
      <c r="C39" s="12"/>
      <c r="E39" s="16"/>
      <c r="F39" s="16"/>
      <c r="G39" s="16"/>
      <c r="H39" s="16"/>
      <c r="I39" s="16"/>
      <c r="J39" s="16"/>
      <c r="K39" s="16"/>
    </row>
    <row r="40" spans="2:11" x14ac:dyDescent="0.25">
      <c r="B40" s="244"/>
      <c r="C40" s="9" t="s">
        <v>164</v>
      </c>
      <c r="D40" s="9"/>
      <c r="E40" s="18">
        <f t="shared" ref="E40:K40" si="11">(E34*E35*$B$8)</f>
        <v>0</v>
      </c>
      <c r="F40" s="18">
        <f t="shared" si="11"/>
        <v>0</v>
      </c>
      <c r="G40" s="18">
        <f t="shared" si="11"/>
        <v>0</v>
      </c>
      <c r="H40" s="18">
        <f t="shared" si="11"/>
        <v>0</v>
      </c>
      <c r="I40" s="18">
        <f t="shared" si="11"/>
        <v>0</v>
      </c>
      <c r="J40" s="18">
        <f t="shared" si="11"/>
        <v>0</v>
      </c>
      <c r="K40" s="18">
        <f t="shared" si="11"/>
        <v>0</v>
      </c>
    </row>
    <row r="41" spans="2:11" x14ac:dyDescent="0.25">
      <c r="B41" s="244"/>
      <c r="C41" s="9" t="s">
        <v>165</v>
      </c>
      <c r="D41" s="9"/>
      <c r="E41" s="18">
        <f t="shared" ref="E41:K41" si="12">E34*(1-E35)*$B$9</f>
        <v>0</v>
      </c>
      <c r="F41" s="18">
        <f t="shared" si="12"/>
        <v>0</v>
      </c>
      <c r="G41" s="18">
        <f t="shared" si="12"/>
        <v>0</v>
      </c>
      <c r="H41" s="18">
        <f t="shared" si="12"/>
        <v>0</v>
      </c>
      <c r="I41" s="18">
        <f t="shared" si="12"/>
        <v>0</v>
      </c>
      <c r="J41" s="18">
        <f t="shared" si="12"/>
        <v>0</v>
      </c>
      <c r="K41" s="18">
        <f t="shared" si="12"/>
        <v>0</v>
      </c>
    </row>
    <row r="42" spans="2:11" ht="14.4" thickBot="1" x14ac:dyDescent="0.3">
      <c r="B42" s="244"/>
      <c r="C42" s="9" t="s">
        <v>166</v>
      </c>
      <c r="D42" s="9"/>
      <c r="E42" s="18">
        <f t="shared" ref="E42:K42" si="13">SUM(E40:E41)</f>
        <v>0</v>
      </c>
      <c r="F42" s="18">
        <f t="shared" si="13"/>
        <v>0</v>
      </c>
      <c r="G42" s="18">
        <f t="shared" si="13"/>
        <v>0</v>
      </c>
      <c r="H42" s="18">
        <f t="shared" si="13"/>
        <v>0</v>
      </c>
      <c r="I42" s="18">
        <f t="shared" si="13"/>
        <v>0</v>
      </c>
      <c r="J42" s="18">
        <f t="shared" si="13"/>
        <v>0</v>
      </c>
      <c r="K42" s="18">
        <f t="shared" si="13"/>
        <v>0</v>
      </c>
    </row>
    <row r="43" spans="2:11" ht="14.4" thickBot="1" x14ac:dyDescent="0.3">
      <c r="B43" s="244"/>
      <c r="C43" s="8" t="s">
        <v>167</v>
      </c>
      <c r="D43" s="13"/>
      <c r="E43" s="148">
        <v>1</v>
      </c>
      <c r="F43" s="148">
        <v>1</v>
      </c>
      <c r="G43" s="148">
        <v>1</v>
      </c>
      <c r="H43" s="148">
        <v>1</v>
      </c>
      <c r="I43" s="148">
        <v>1</v>
      </c>
      <c r="J43" s="148">
        <v>1</v>
      </c>
      <c r="K43" s="149">
        <v>1</v>
      </c>
    </row>
    <row r="44" spans="2:11" x14ac:dyDescent="0.25">
      <c r="B44" s="244"/>
      <c r="C44" s="25" t="s">
        <v>168</v>
      </c>
      <c r="D44" s="25"/>
      <c r="E44" s="26">
        <f t="shared" ref="E44:K44" si="14">E43*E42/$B$10</f>
        <v>0</v>
      </c>
      <c r="F44" s="26">
        <f t="shared" si="14"/>
        <v>0</v>
      </c>
      <c r="G44" s="26">
        <f t="shared" si="14"/>
        <v>0</v>
      </c>
      <c r="H44" s="26">
        <f t="shared" si="14"/>
        <v>0</v>
      </c>
      <c r="I44" s="26">
        <f t="shared" si="14"/>
        <v>0</v>
      </c>
      <c r="J44" s="26">
        <f t="shared" si="14"/>
        <v>0</v>
      </c>
      <c r="K44" s="26">
        <f t="shared" si="14"/>
        <v>0</v>
      </c>
    </row>
    <row r="45" spans="2:11" x14ac:dyDescent="0.25">
      <c r="B45" s="29"/>
    </row>
    <row r="47" spans="2:11" x14ac:dyDescent="0.25">
      <c r="E47" s="6" t="s">
        <v>149</v>
      </c>
      <c r="F47" s="6" t="s">
        <v>150</v>
      </c>
      <c r="G47" s="6" t="s">
        <v>151</v>
      </c>
      <c r="H47" s="6" t="s">
        <v>152</v>
      </c>
      <c r="I47" s="6" t="s">
        <v>153</v>
      </c>
      <c r="J47" s="6" t="s">
        <v>154</v>
      </c>
      <c r="K47" s="6" t="s">
        <v>155</v>
      </c>
    </row>
    <row r="48" spans="2:11" ht="14.4" thickBot="1" x14ac:dyDescent="0.3">
      <c r="B48" s="243" t="s">
        <v>169</v>
      </c>
      <c r="C48" s="7"/>
      <c r="D48" s="7"/>
      <c r="E48" s="17">
        <v>2024</v>
      </c>
      <c r="F48" s="17">
        <v>2025</v>
      </c>
      <c r="G48" s="17">
        <v>2026</v>
      </c>
      <c r="H48" s="17">
        <v>2027</v>
      </c>
      <c r="I48" s="17">
        <v>2028</v>
      </c>
      <c r="J48" s="17">
        <v>2029</v>
      </c>
      <c r="K48" s="17">
        <v>2030</v>
      </c>
    </row>
    <row r="49" spans="2:11" ht="14.4" thickBot="1" x14ac:dyDescent="0.3">
      <c r="B49" s="244"/>
      <c r="C49" s="14" t="s">
        <v>156</v>
      </c>
      <c r="D49" s="4"/>
      <c r="E49" s="138"/>
      <c r="F49" s="138"/>
      <c r="G49" s="138"/>
      <c r="H49" s="138"/>
      <c r="I49" s="138"/>
      <c r="J49" s="138"/>
      <c r="K49" s="138"/>
    </row>
    <row r="50" spans="2:11" x14ac:dyDescent="0.25">
      <c r="B50" s="244"/>
      <c r="C50" s="14" t="s">
        <v>157</v>
      </c>
      <c r="D50" s="4"/>
      <c r="E50" s="146">
        <v>0.5</v>
      </c>
      <c r="F50" s="146">
        <v>0.6</v>
      </c>
      <c r="G50" s="146">
        <v>0.7</v>
      </c>
      <c r="H50" s="146">
        <v>0.8</v>
      </c>
      <c r="I50" s="146">
        <v>0.9</v>
      </c>
      <c r="J50" s="146">
        <v>1</v>
      </c>
      <c r="K50" s="147">
        <v>1</v>
      </c>
    </row>
    <row r="51" spans="2:11" ht="15" customHeight="1" thickBot="1" x14ac:dyDescent="0.3">
      <c r="B51" s="244"/>
      <c r="C51" s="238" t="s">
        <v>597</v>
      </c>
      <c r="D51" s="239"/>
      <c r="E51" s="141">
        <v>0.6</v>
      </c>
      <c r="F51" s="141">
        <v>0.6</v>
      </c>
      <c r="G51" s="141">
        <v>0.6</v>
      </c>
      <c r="H51" s="141">
        <v>0.6</v>
      </c>
      <c r="I51" s="141">
        <v>0.6</v>
      </c>
      <c r="J51" s="141">
        <v>0.6</v>
      </c>
      <c r="K51" s="142">
        <v>0.6</v>
      </c>
    </row>
    <row r="52" spans="2:11" ht="14.4" thickBot="1" x14ac:dyDescent="0.3">
      <c r="B52" s="244"/>
      <c r="C52" s="9" t="s">
        <v>158</v>
      </c>
      <c r="D52" s="9"/>
      <c r="E52" s="18">
        <f>E49*E50*E51</f>
        <v>0</v>
      </c>
      <c r="F52" s="18">
        <f t="shared" ref="F52:K52" si="15">F49*F50*F51</f>
        <v>0</v>
      </c>
      <c r="G52" s="18">
        <f t="shared" si="15"/>
        <v>0</v>
      </c>
      <c r="H52" s="18">
        <f t="shared" si="15"/>
        <v>0</v>
      </c>
      <c r="I52" s="18">
        <f t="shared" si="15"/>
        <v>0</v>
      </c>
      <c r="J52" s="18">
        <f t="shared" si="15"/>
        <v>0</v>
      </c>
      <c r="K52" s="18">
        <f t="shared" si="15"/>
        <v>0</v>
      </c>
    </row>
    <row r="53" spans="2:11" ht="14.4" thickBot="1" x14ac:dyDescent="0.3">
      <c r="B53" s="244"/>
      <c r="C53" s="27" t="s">
        <v>159</v>
      </c>
      <c r="D53" s="10"/>
      <c r="E53" s="143">
        <v>1</v>
      </c>
      <c r="F53" s="143">
        <v>1</v>
      </c>
      <c r="G53" s="143">
        <v>1</v>
      </c>
      <c r="H53" s="143">
        <v>1</v>
      </c>
      <c r="I53" s="143">
        <v>1</v>
      </c>
      <c r="J53" s="143">
        <v>1</v>
      </c>
      <c r="K53" s="143">
        <v>1</v>
      </c>
    </row>
    <row r="54" spans="2:11" ht="14.4" customHeight="1" x14ac:dyDescent="0.25">
      <c r="B54" s="244"/>
      <c r="C54" s="240" t="s">
        <v>160</v>
      </c>
      <c r="D54" s="23" t="s">
        <v>596</v>
      </c>
      <c r="E54" s="145">
        <f>E18</f>
        <v>3967.3949594729997</v>
      </c>
      <c r="F54" s="145">
        <f t="shared" ref="F54:K54" si="16">F18</f>
        <v>5269.7257080279996</v>
      </c>
      <c r="G54" s="145">
        <f t="shared" si="16"/>
        <v>6530.0075533560002</v>
      </c>
      <c r="H54" s="145">
        <f t="shared" si="16"/>
        <v>7748.2404960559998</v>
      </c>
      <c r="I54" s="145">
        <f t="shared" si="16"/>
        <v>9793.4350136880003</v>
      </c>
      <c r="J54" s="145">
        <f t="shared" si="16"/>
        <v>11768.548026639</v>
      </c>
      <c r="K54" s="145">
        <f t="shared" si="16"/>
        <v>14935.046365075001</v>
      </c>
    </row>
    <row r="55" spans="2:11" x14ac:dyDescent="0.25">
      <c r="B55" s="244"/>
      <c r="C55" s="241"/>
      <c r="D55" s="11" t="s">
        <v>162</v>
      </c>
      <c r="E55" s="19">
        <f>E52*E53</f>
        <v>0</v>
      </c>
      <c r="F55" s="19">
        <f t="shared" ref="F55:K55" si="17">F52*F53</f>
        <v>0</v>
      </c>
      <c r="G55" s="19">
        <f t="shared" si="17"/>
        <v>0</v>
      </c>
      <c r="H55" s="19">
        <f t="shared" si="17"/>
        <v>0</v>
      </c>
      <c r="I55" s="19">
        <f t="shared" si="17"/>
        <v>0</v>
      </c>
      <c r="J55" s="19">
        <f t="shared" si="17"/>
        <v>0</v>
      </c>
      <c r="K55" s="19">
        <f t="shared" si="17"/>
        <v>0</v>
      </c>
    </row>
    <row r="56" spans="2:11" ht="14.4" thickBot="1" x14ac:dyDescent="0.3">
      <c r="B56" s="244"/>
      <c r="C56" s="242"/>
      <c r="D56" s="24" t="s">
        <v>163</v>
      </c>
      <c r="E56" s="15" t="str">
        <f>IF(E55&lt;E54,"Yes","Too many")</f>
        <v>Yes</v>
      </c>
      <c r="F56" s="15" t="str">
        <f t="shared" ref="F56:K56" si="18">IF(F55&lt;F54,"Yes","Too many")</f>
        <v>Yes</v>
      </c>
      <c r="G56" s="15" t="str">
        <f t="shared" si="18"/>
        <v>Yes</v>
      </c>
      <c r="H56" s="15" t="str">
        <f t="shared" si="18"/>
        <v>Yes</v>
      </c>
      <c r="I56" s="15" t="str">
        <f t="shared" si="18"/>
        <v>Yes</v>
      </c>
      <c r="J56" s="15" t="str">
        <f t="shared" si="18"/>
        <v>Yes</v>
      </c>
      <c r="K56" s="15" t="str">
        <f t="shared" si="18"/>
        <v>Yes</v>
      </c>
    </row>
    <row r="57" spans="2:11" x14ac:dyDescent="0.25">
      <c r="B57" s="244"/>
      <c r="C57" s="12"/>
      <c r="E57" s="16"/>
      <c r="F57" s="16"/>
      <c r="G57" s="16"/>
      <c r="H57" s="16"/>
      <c r="I57" s="16"/>
      <c r="J57" s="16"/>
      <c r="K57" s="16"/>
    </row>
    <row r="58" spans="2:11" x14ac:dyDescent="0.25">
      <c r="B58" s="244"/>
      <c r="C58" s="9" t="s">
        <v>164</v>
      </c>
      <c r="D58" s="9"/>
      <c r="E58" s="18">
        <f t="shared" ref="E58:K58" si="19">(E52*E53*$B$8)</f>
        <v>0</v>
      </c>
      <c r="F58" s="18">
        <f t="shared" si="19"/>
        <v>0</v>
      </c>
      <c r="G58" s="18">
        <f t="shared" si="19"/>
        <v>0</v>
      </c>
      <c r="H58" s="18">
        <f t="shared" si="19"/>
        <v>0</v>
      </c>
      <c r="I58" s="18">
        <f t="shared" si="19"/>
        <v>0</v>
      </c>
      <c r="J58" s="18">
        <f t="shared" si="19"/>
        <v>0</v>
      </c>
      <c r="K58" s="18">
        <f t="shared" si="19"/>
        <v>0</v>
      </c>
    </row>
    <row r="59" spans="2:11" x14ac:dyDescent="0.25">
      <c r="B59" s="244"/>
      <c r="C59" s="9" t="s">
        <v>165</v>
      </c>
      <c r="D59" s="9"/>
      <c r="E59" s="18">
        <f t="shared" ref="E59:K59" si="20">E52*(1-E53)*$B$9</f>
        <v>0</v>
      </c>
      <c r="F59" s="18">
        <f t="shared" si="20"/>
        <v>0</v>
      </c>
      <c r="G59" s="18">
        <f t="shared" si="20"/>
        <v>0</v>
      </c>
      <c r="H59" s="18">
        <f t="shared" si="20"/>
        <v>0</v>
      </c>
      <c r="I59" s="18">
        <f t="shared" si="20"/>
        <v>0</v>
      </c>
      <c r="J59" s="18">
        <f t="shared" si="20"/>
        <v>0</v>
      </c>
      <c r="K59" s="18">
        <f t="shared" si="20"/>
        <v>0</v>
      </c>
    </row>
    <row r="60" spans="2:11" ht="14.4" thickBot="1" x14ac:dyDescent="0.3">
      <c r="B60" s="244"/>
      <c r="C60" s="9" t="s">
        <v>166</v>
      </c>
      <c r="D60" s="9"/>
      <c r="E60" s="18">
        <f t="shared" ref="E60:K60" si="21">SUM(E58:E59)</f>
        <v>0</v>
      </c>
      <c r="F60" s="18">
        <f t="shared" si="21"/>
        <v>0</v>
      </c>
      <c r="G60" s="18">
        <f t="shared" si="21"/>
        <v>0</v>
      </c>
      <c r="H60" s="18">
        <f t="shared" si="21"/>
        <v>0</v>
      </c>
      <c r="I60" s="18">
        <f t="shared" si="21"/>
        <v>0</v>
      </c>
      <c r="J60" s="18">
        <f t="shared" si="21"/>
        <v>0</v>
      </c>
      <c r="K60" s="18">
        <f t="shared" si="21"/>
        <v>0</v>
      </c>
    </row>
    <row r="61" spans="2:11" ht="14.4" thickBot="1" x14ac:dyDescent="0.3">
      <c r="B61" s="244"/>
      <c r="C61" s="8" t="s">
        <v>167</v>
      </c>
      <c r="D61" s="13"/>
      <c r="E61" s="148">
        <v>1</v>
      </c>
      <c r="F61" s="148">
        <v>1</v>
      </c>
      <c r="G61" s="148">
        <v>1</v>
      </c>
      <c r="H61" s="148">
        <v>1</v>
      </c>
      <c r="I61" s="148">
        <v>1</v>
      </c>
      <c r="J61" s="148">
        <v>1</v>
      </c>
      <c r="K61" s="149">
        <v>1</v>
      </c>
    </row>
    <row r="62" spans="2:11" x14ac:dyDescent="0.25">
      <c r="B62" s="244"/>
      <c r="C62" s="25" t="s">
        <v>168</v>
      </c>
      <c r="D62" s="25"/>
      <c r="E62" s="26">
        <f t="shared" ref="E62:K62" si="22">E61*E60/$B$10</f>
        <v>0</v>
      </c>
      <c r="F62" s="26">
        <f t="shared" si="22"/>
        <v>0</v>
      </c>
      <c r="G62" s="26">
        <f t="shared" si="22"/>
        <v>0</v>
      </c>
      <c r="H62" s="26">
        <f t="shared" si="22"/>
        <v>0</v>
      </c>
      <c r="I62" s="26">
        <f t="shared" si="22"/>
        <v>0</v>
      </c>
      <c r="J62" s="26">
        <f t="shared" si="22"/>
        <v>0</v>
      </c>
      <c r="K62" s="26">
        <f t="shared" si="22"/>
        <v>0</v>
      </c>
    </row>
  </sheetData>
  <mergeCells count="10">
    <mergeCell ref="B48:B62"/>
    <mergeCell ref="C15:D15"/>
    <mergeCell ref="B12:B26"/>
    <mergeCell ref="C18:C20"/>
    <mergeCell ref="B30:B44"/>
    <mergeCell ref="F2:F4"/>
    <mergeCell ref="C33:D33"/>
    <mergeCell ref="C36:C38"/>
    <mergeCell ref="C51:D51"/>
    <mergeCell ref="C54:C56"/>
  </mergeCells>
  <phoneticPr fontId="9"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44F3-1690-4AB6-BC77-F65B2FF1A8F8}">
  <sheetPr>
    <tabColor theme="7"/>
  </sheetPr>
  <dimension ref="A2:K62"/>
  <sheetViews>
    <sheetView showGridLines="0" tabSelected="1" zoomScale="85" zoomScaleNormal="85" workbookViewId="0">
      <selection activeCell="F66" sqref="F66"/>
    </sheetView>
  </sheetViews>
  <sheetFormatPr defaultRowHeight="13.8" x14ac:dyDescent="0.25"/>
  <cols>
    <col min="1" max="1" width="33.69921875" customWidth="1"/>
    <col min="2" max="2" width="30.5" customWidth="1"/>
    <col min="3" max="3" width="12" customWidth="1"/>
    <col min="4" max="4" width="68.19921875" customWidth="1"/>
    <col min="5" max="11" width="30.5" customWidth="1"/>
  </cols>
  <sheetData>
    <row r="2" spans="1:11" x14ac:dyDescent="0.25">
      <c r="D2" s="6" t="s">
        <v>142</v>
      </c>
      <c r="F2" s="237"/>
    </row>
    <row r="3" spans="1:11" x14ac:dyDescent="0.25">
      <c r="D3" s="48" t="s">
        <v>143</v>
      </c>
      <c r="F3" s="237"/>
    </row>
    <row r="4" spans="1:11" x14ac:dyDescent="0.25">
      <c r="D4" s="49" t="s">
        <v>144</v>
      </c>
      <c r="F4" s="237"/>
    </row>
    <row r="5" spans="1:11" x14ac:dyDescent="0.25">
      <c r="D5" s="50" t="s">
        <v>145</v>
      </c>
    </row>
    <row r="7" spans="1:11" ht="14.4" thickBot="1" x14ac:dyDescent="0.3"/>
    <row r="8" spans="1:11" x14ac:dyDescent="0.25">
      <c r="A8" s="45" t="s">
        <v>146</v>
      </c>
      <c r="B8" s="51">
        <v>1</v>
      </c>
    </row>
    <row r="9" spans="1:11" x14ac:dyDescent="0.25">
      <c r="A9" s="46" t="s">
        <v>147</v>
      </c>
      <c r="B9" s="52">
        <v>1</v>
      </c>
    </row>
    <row r="10" spans="1:11" ht="14.4" thickBot="1" x14ac:dyDescent="0.3">
      <c r="A10" s="47" t="s">
        <v>148</v>
      </c>
      <c r="B10" s="53">
        <v>1</v>
      </c>
    </row>
    <row r="11" spans="1:11" x14ac:dyDescent="0.25">
      <c r="E11" s="6" t="s">
        <v>149</v>
      </c>
      <c r="F11" s="6" t="s">
        <v>150</v>
      </c>
      <c r="G11" s="6" t="s">
        <v>151</v>
      </c>
      <c r="H11" s="6" t="s">
        <v>152</v>
      </c>
      <c r="I11" s="6" t="s">
        <v>153</v>
      </c>
      <c r="J11" s="6" t="s">
        <v>154</v>
      </c>
      <c r="K11" s="6" t="s">
        <v>155</v>
      </c>
    </row>
    <row r="12" spans="1:11" ht="15.75" customHeight="1" thickBot="1" x14ac:dyDescent="0.3">
      <c r="B12" s="243" t="s">
        <v>594</v>
      </c>
      <c r="C12" s="7"/>
      <c r="D12" s="7"/>
      <c r="E12" s="17">
        <v>2024</v>
      </c>
      <c r="F12" s="17">
        <v>2025</v>
      </c>
      <c r="G12" s="17">
        <v>2026</v>
      </c>
      <c r="H12" s="17">
        <v>2027</v>
      </c>
      <c r="I12" s="17">
        <v>2028</v>
      </c>
      <c r="J12" s="17">
        <v>2029</v>
      </c>
      <c r="K12" s="17">
        <v>2030</v>
      </c>
    </row>
    <row r="13" spans="1:11" ht="14.4" thickBot="1" x14ac:dyDescent="0.3">
      <c r="B13" s="243"/>
      <c r="C13" s="14" t="s">
        <v>156</v>
      </c>
      <c r="D13" s="4"/>
      <c r="E13" s="138"/>
      <c r="F13" s="138"/>
      <c r="G13" s="138"/>
      <c r="H13" s="138"/>
      <c r="I13" s="138"/>
      <c r="J13" s="138"/>
      <c r="K13" s="138"/>
    </row>
    <row r="14" spans="1:11" x14ac:dyDescent="0.25">
      <c r="B14" s="243"/>
      <c r="C14" s="14" t="s">
        <v>157</v>
      </c>
      <c r="D14" s="4"/>
      <c r="E14" s="139">
        <v>0.5</v>
      </c>
      <c r="F14" s="139">
        <v>0.6</v>
      </c>
      <c r="G14" s="139">
        <v>0.7</v>
      </c>
      <c r="H14" s="139">
        <v>0.8</v>
      </c>
      <c r="I14" s="139">
        <v>0.9</v>
      </c>
      <c r="J14" s="139">
        <v>1</v>
      </c>
      <c r="K14" s="140">
        <v>1</v>
      </c>
    </row>
    <row r="15" spans="1:11" ht="14.4" thickBot="1" x14ac:dyDescent="0.3">
      <c r="B15" s="243"/>
      <c r="C15" s="238" t="s">
        <v>597</v>
      </c>
      <c r="D15" s="239"/>
      <c r="E15" s="141">
        <v>0.6</v>
      </c>
      <c r="F15" s="141">
        <v>0.6</v>
      </c>
      <c r="G15" s="141">
        <v>0.6</v>
      </c>
      <c r="H15" s="141">
        <v>0.6</v>
      </c>
      <c r="I15" s="141">
        <v>0.6</v>
      </c>
      <c r="J15" s="141">
        <v>0.6</v>
      </c>
      <c r="K15" s="142">
        <v>0.6</v>
      </c>
    </row>
    <row r="16" spans="1:11" ht="14.4" thickBot="1" x14ac:dyDescent="0.3">
      <c r="B16" s="243"/>
      <c r="C16" s="9" t="s">
        <v>158</v>
      </c>
      <c r="D16" s="9"/>
      <c r="E16" s="18">
        <f>E13*E14*E15</f>
        <v>0</v>
      </c>
      <c r="F16" s="18">
        <f t="shared" ref="F16:K16" si="0">F13*F14*F15</f>
        <v>0</v>
      </c>
      <c r="G16" s="18">
        <f t="shared" si="0"/>
        <v>0</v>
      </c>
      <c r="H16" s="18">
        <f t="shared" si="0"/>
        <v>0</v>
      </c>
      <c r="I16" s="18">
        <f t="shared" si="0"/>
        <v>0</v>
      </c>
      <c r="J16" s="18">
        <f t="shared" si="0"/>
        <v>0</v>
      </c>
      <c r="K16" s="18">
        <f t="shared" si="0"/>
        <v>0</v>
      </c>
    </row>
    <row r="17" spans="2:11" ht="14.4" thickBot="1" x14ac:dyDescent="0.3">
      <c r="B17" s="243"/>
      <c r="C17" s="27" t="s">
        <v>159</v>
      </c>
      <c r="D17" s="10"/>
      <c r="E17" s="143">
        <v>0.05</v>
      </c>
      <c r="F17" s="143">
        <v>0.1</v>
      </c>
      <c r="G17" s="143">
        <v>0.1</v>
      </c>
      <c r="H17" s="143">
        <v>0.15</v>
      </c>
      <c r="I17" s="143">
        <v>0.15</v>
      </c>
      <c r="J17" s="143">
        <v>0.2</v>
      </c>
      <c r="K17" s="144">
        <v>0.2</v>
      </c>
    </row>
    <row r="18" spans="2:11" ht="14.4" customHeight="1" x14ac:dyDescent="0.25">
      <c r="B18" s="243"/>
      <c r="C18" s="240" t="s">
        <v>160</v>
      </c>
      <c r="D18" s="23" t="s">
        <v>161</v>
      </c>
      <c r="E18" s="145">
        <v>3967.3949594729997</v>
      </c>
      <c r="F18" s="145">
        <v>5269.7257080279996</v>
      </c>
      <c r="G18" s="145">
        <v>6530.0075533560002</v>
      </c>
      <c r="H18" s="145">
        <v>7748.2404960559998</v>
      </c>
      <c r="I18" s="145">
        <v>9793.4350136880003</v>
      </c>
      <c r="J18" s="145">
        <v>11768.548026639</v>
      </c>
      <c r="K18" s="145">
        <v>14935.046365075001</v>
      </c>
    </row>
    <row r="19" spans="2:11" x14ac:dyDescent="0.25">
      <c r="B19" s="243"/>
      <c r="C19" s="241"/>
      <c r="D19" s="11" t="s">
        <v>162</v>
      </c>
      <c r="E19" s="19">
        <f>E16*E17</f>
        <v>0</v>
      </c>
      <c r="F19" s="19">
        <f t="shared" ref="F19:K19" si="1">F16*F17</f>
        <v>0</v>
      </c>
      <c r="G19" s="19">
        <f t="shared" si="1"/>
        <v>0</v>
      </c>
      <c r="H19" s="19">
        <f t="shared" si="1"/>
        <v>0</v>
      </c>
      <c r="I19" s="19">
        <f t="shared" si="1"/>
        <v>0</v>
      </c>
      <c r="J19" s="19">
        <f t="shared" si="1"/>
        <v>0</v>
      </c>
      <c r="K19" s="19">
        <f t="shared" si="1"/>
        <v>0</v>
      </c>
    </row>
    <row r="20" spans="2:11" ht="14.4" thickBot="1" x14ac:dyDescent="0.3">
      <c r="B20" s="243"/>
      <c r="C20" s="242"/>
      <c r="D20" s="24" t="s">
        <v>163</v>
      </c>
      <c r="E20" s="15" t="str">
        <f>IF(E19&lt;E18,"Yes","Too many")</f>
        <v>Yes</v>
      </c>
      <c r="F20" s="15" t="str">
        <f t="shared" ref="F20:K20" si="2">IF(F19&lt;F18,"Yes","Too many")</f>
        <v>Yes</v>
      </c>
      <c r="G20" s="15" t="str">
        <f t="shared" si="2"/>
        <v>Yes</v>
      </c>
      <c r="H20" s="15" t="str">
        <f t="shared" si="2"/>
        <v>Yes</v>
      </c>
      <c r="I20" s="15" t="str">
        <f t="shared" si="2"/>
        <v>Yes</v>
      </c>
      <c r="J20" s="15" t="str">
        <f t="shared" si="2"/>
        <v>Yes</v>
      </c>
      <c r="K20" s="15" t="str">
        <f t="shared" si="2"/>
        <v>Yes</v>
      </c>
    </row>
    <row r="21" spans="2:11" x14ac:dyDescent="0.25">
      <c r="B21" s="243"/>
      <c r="C21" s="12"/>
      <c r="E21" s="16"/>
      <c r="F21" s="16"/>
      <c r="G21" s="16"/>
      <c r="H21" s="16"/>
      <c r="I21" s="16"/>
      <c r="J21" s="16"/>
      <c r="K21" s="16"/>
    </row>
    <row r="22" spans="2:11" x14ac:dyDescent="0.25">
      <c r="B22" s="243"/>
      <c r="C22" s="9" t="s">
        <v>164</v>
      </c>
      <c r="D22" s="9"/>
      <c r="E22" s="18">
        <f t="shared" ref="E22:K22" si="3">(E16*E17*$B$8)</f>
        <v>0</v>
      </c>
      <c r="F22" s="18">
        <f t="shared" si="3"/>
        <v>0</v>
      </c>
      <c r="G22" s="18">
        <f t="shared" si="3"/>
        <v>0</v>
      </c>
      <c r="H22" s="18">
        <f t="shared" si="3"/>
        <v>0</v>
      </c>
      <c r="I22" s="18">
        <f t="shared" si="3"/>
        <v>0</v>
      </c>
      <c r="J22" s="18">
        <f t="shared" si="3"/>
        <v>0</v>
      </c>
      <c r="K22" s="18">
        <f t="shared" si="3"/>
        <v>0</v>
      </c>
    </row>
    <row r="23" spans="2:11" x14ac:dyDescent="0.25">
      <c r="B23" s="243"/>
      <c r="C23" s="9" t="s">
        <v>165</v>
      </c>
      <c r="D23" s="9"/>
      <c r="E23" s="18">
        <f t="shared" ref="E23:K23" si="4">E16*(1-E17)*$B$9</f>
        <v>0</v>
      </c>
      <c r="F23" s="18">
        <f t="shared" si="4"/>
        <v>0</v>
      </c>
      <c r="G23" s="18">
        <f t="shared" si="4"/>
        <v>0</v>
      </c>
      <c r="H23" s="18">
        <f t="shared" si="4"/>
        <v>0</v>
      </c>
      <c r="I23" s="18">
        <f t="shared" si="4"/>
        <v>0</v>
      </c>
      <c r="J23" s="18">
        <f>J16*(1-J17)*$B$9</f>
        <v>0</v>
      </c>
      <c r="K23" s="18">
        <f t="shared" si="4"/>
        <v>0</v>
      </c>
    </row>
    <row r="24" spans="2:11" ht="14.4" thickBot="1" x14ac:dyDescent="0.3">
      <c r="B24" s="243"/>
      <c r="C24" s="9" t="s">
        <v>166</v>
      </c>
      <c r="D24" s="9"/>
      <c r="E24" s="18">
        <f t="shared" ref="E24:K24" si="5">SUM(E22:E23)</f>
        <v>0</v>
      </c>
      <c r="F24" s="18">
        <f t="shared" si="5"/>
        <v>0</v>
      </c>
      <c r="G24" s="18">
        <f t="shared" si="5"/>
        <v>0</v>
      </c>
      <c r="H24" s="18">
        <f t="shared" si="5"/>
        <v>0</v>
      </c>
      <c r="I24" s="18">
        <f t="shared" si="5"/>
        <v>0</v>
      </c>
      <c r="J24" s="18">
        <f t="shared" si="5"/>
        <v>0</v>
      </c>
      <c r="K24" s="18">
        <f t="shared" si="5"/>
        <v>0</v>
      </c>
    </row>
    <row r="25" spans="2:11" ht="14.4" thickBot="1" x14ac:dyDescent="0.3">
      <c r="B25" s="243"/>
      <c r="C25" s="8" t="s">
        <v>167</v>
      </c>
      <c r="D25" s="13"/>
      <c r="E25" s="148">
        <v>1</v>
      </c>
      <c r="F25" s="148">
        <v>1</v>
      </c>
      <c r="G25" s="148">
        <v>1</v>
      </c>
      <c r="H25" s="148">
        <v>1</v>
      </c>
      <c r="I25" s="148">
        <v>1</v>
      </c>
      <c r="J25" s="148">
        <v>1</v>
      </c>
      <c r="K25" s="149">
        <v>1</v>
      </c>
    </row>
    <row r="26" spans="2:11" x14ac:dyDescent="0.25">
      <c r="B26" s="243"/>
      <c r="C26" s="25" t="s">
        <v>168</v>
      </c>
      <c r="D26" s="25"/>
      <c r="E26" s="26">
        <f t="shared" ref="E26:K26" si="6">E25*E24/$B$10</f>
        <v>0</v>
      </c>
      <c r="F26" s="26">
        <f t="shared" si="6"/>
        <v>0</v>
      </c>
      <c r="G26" s="26">
        <f t="shared" si="6"/>
        <v>0</v>
      </c>
      <c r="H26" s="26">
        <f t="shared" si="6"/>
        <v>0</v>
      </c>
      <c r="I26" s="26">
        <f t="shared" si="6"/>
        <v>0</v>
      </c>
      <c r="J26" s="26">
        <f t="shared" si="6"/>
        <v>0</v>
      </c>
      <c r="K26" s="26">
        <f t="shared" si="6"/>
        <v>0</v>
      </c>
    </row>
    <row r="27" spans="2:11" x14ac:dyDescent="0.25">
      <c r="B27" s="22"/>
      <c r="E27" s="1"/>
      <c r="F27" s="1"/>
      <c r="G27" s="1"/>
      <c r="H27" s="1"/>
      <c r="I27" s="1"/>
      <c r="J27" s="1"/>
      <c r="K27" s="1"/>
    </row>
    <row r="28" spans="2:11" x14ac:dyDescent="0.25">
      <c r="B28" s="28"/>
    </row>
    <row r="29" spans="2:11" x14ac:dyDescent="0.25">
      <c r="E29" s="6" t="s">
        <v>149</v>
      </c>
      <c r="F29" s="6" t="s">
        <v>150</v>
      </c>
      <c r="G29" s="6" t="s">
        <v>151</v>
      </c>
      <c r="H29" s="6" t="s">
        <v>152</v>
      </c>
      <c r="I29" s="6" t="s">
        <v>153</v>
      </c>
      <c r="J29" s="6" t="s">
        <v>154</v>
      </c>
      <c r="K29" s="6" t="s">
        <v>155</v>
      </c>
    </row>
    <row r="30" spans="2:11" ht="15.75" customHeight="1" thickBot="1" x14ac:dyDescent="0.3">
      <c r="B30" s="243" t="s">
        <v>595</v>
      </c>
      <c r="C30" s="7"/>
      <c r="D30" s="7"/>
      <c r="E30" s="17">
        <v>2024</v>
      </c>
      <c r="F30" s="17">
        <v>2025</v>
      </c>
      <c r="G30" s="17">
        <v>2026</v>
      </c>
      <c r="H30" s="17">
        <v>2027</v>
      </c>
      <c r="I30" s="17">
        <v>2028</v>
      </c>
      <c r="J30" s="17">
        <v>2029</v>
      </c>
      <c r="K30" s="17">
        <v>2030</v>
      </c>
    </row>
    <row r="31" spans="2:11" ht="14.4" thickBot="1" x14ac:dyDescent="0.3">
      <c r="B31" s="244"/>
      <c r="C31" s="14" t="s">
        <v>156</v>
      </c>
      <c r="D31" s="4"/>
      <c r="E31" s="138"/>
      <c r="F31" s="138"/>
      <c r="G31" s="138"/>
      <c r="H31" s="138"/>
      <c r="I31" s="138"/>
      <c r="J31" s="138"/>
      <c r="K31" s="138"/>
    </row>
    <row r="32" spans="2:11" x14ac:dyDescent="0.25">
      <c r="B32" s="244"/>
      <c r="C32" s="14" t="s">
        <v>157</v>
      </c>
      <c r="D32" s="4"/>
      <c r="E32" s="146">
        <v>0.5</v>
      </c>
      <c r="F32" s="146">
        <v>0.6</v>
      </c>
      <c r="G32" s="146">
        <v>0.7</v>
      </c>
      <c r="H32" s="146">
        <v>0.8</v>
      </c>
      <c r="I32" s="146">
        <v>0.9</v>
      </c>
      <c r="J32" s="146">
        <v>1</v>
      </c>
      <c r="K32" s="147">
        <v>1</v>
      </c>
    </row>
    <row r="33" spans="2:11" ht="15" customHeight="1" thickBot="1" x14ac:dyDescent="0.3">
      <c r="B33" s="244"/>
      <c r="C33" s="238" t="s">
        <v>597</v>
      </c>
      <c r="D33" s="239"/>
      <c r="E33" s="141">
        <v>0.6</v>
      </c>
      <c r="F33" s="141">
        <v>0.6</v>
      </c>
      <c r="G33" s="141">
        <v>0.6</v>
      </c>
      <c r="H33" s="141">
        <v>0.6</v>
      </c>
      <c r="I33" s="141">
        <v>0.6</v>
      </c>
      <c r="J33" s="141">
        <v>0.6</v>
      </c>
      <c r="K33" s="142">
        <v>0.6</v>
      </c>
    </row>
    <row r="34" spans="2:11" ht="14.4" thickBot="1" x14ac:dyDescent="0.3">
      <c r="B34" s="244"/>
      <c r="C34" s="9" t="s">
        <v>158</v>
      </c>
      <c r="D34" s="9"/>
      <c r="E34" s="18">
        <f>E31*E32*E33</f>
        <v>0</v>
      </c>
      <c r="F34" s="18">
        <f t="shared" ref="F34:K34" si="7">F31*F32*F33</f>
        <v>0</v>
      </c>
      <c r="G34" s="18">
        <f t="shared" si="7"/>
        <v>0</v>
      </c>
      <c r="H34" s="18">
        <f t="shared" si="7"/>
        <v>0</v>
      </c>
      <c r="I34" s="18">
        <f t="shared" si="7"/>
        <v>0</v>
      </c>
      <c r="J34" s="18">
        <f t="shared" si="7"/>
        <v>0</v>
      </c>
      <c r="K34" s="18">
        <f t="shared" si="7"/>
        <v>0</v>
      </c>
    </row>
    <row r="35" spans="2:11" ht="14.4" thickBot="1" x14ac:dyDescent="0.3">
      <c r="B35" s="244"/>
      <c r="C35" s="27" t="s">
        <v>159</v>
      </c>
      <c r="D35" s="10"/>
      <c r="E35" s="143">
        <v>0.05</v>
      </c>
      <c r="F35" s="143">
        <v>0.1</v>
      </c>
      <c r="G35" s="143">
        <v>0.1</v>
      </c>
      <c r="H35" s="143">
        <v>0.15</v>
      </c>
      <c r="I35" s="143">
        <v>0.15</v>
      </c>
      <c r="J35" s="143">
        <v>0.2</v>
      </c>
      <c r="K35" s="144">
        <v>0.2</v>
      </c>
    </row>
    <row r="36" spans="2:11" ht="14.4" customHeight="1" x14ac:dyDescent="0.25">
      <c r="B36" s="244"/>
      <c r="C36" s="240" t="s">
        <v>160</v>
      </c>
      <c r="D36" s="23" t="s">
        <v>161</v>
      </c>
      <c r="E36" s="145">
        <f>E18</f>
        <v>3967.3949594729997</v>
      </c>
      <c r="F36" s="145">
        <f t="shared" ref="F36:K36" si="8">F18</f>
        <v>5269.7257080279996</v>
      </c>
      <c r="G36" s="145">
        <f t="shared" si="8"/>
        <v>6530.0075533560002</v>
      </c>
      <c r="H36" s="145">
        <f t="shared" si="8"/>
        <v>7748.2404960559998</v>
      </c>
      <c r="I36" s="145">
        <f t="shared" si="8"/>
        <v>9793.4350136880003</v>
      </c>
      <c r="J36" s="145">
        <f t="shared" si="8"/>
        <v>11768.548026639</v>
      </c>
      <c r="K36" s="145">
        <f t="shared" si="8"/>
        <v>14935.046365075001</v>
      </c>
    </row>
    <row r="37" spans="2:11" x14ac:dyDescent="0.25">
      <c r="B37" s="244"/>
      <c r="C37" s="241"/>
      <c r="D37" s="11" t="s">
        <v>162</v>
      </c>
      <c r="E37" s="19">
        <f>E34*E35</f>
        <v>0</v>
      </c>
      <c r="F37" s="19">
        <f t="shared" ref="F37:K37" si="9">F34*F35</f>
        <v>0</v>
      </c>
      <c r="G37" s="19">
        <f t="shared" si="9"/>
        <v>0</v>
      </c>
      <c r="H37" s="19">
        <f t="shared" si="9"/>
        <v>0</v>
      </c>
      <c r="I37" s="19">
        <f t="shared" si="9"/>
        <v>0</v>
      </c>
      <c r="J37" s="19">
        <f t="shared" si="9"/>
        <v>0</v>
      </c>
      <c r="K37" s="19">
        <f t="shared" si="9"/>
        <v>0</v>
      </c>
    </row>
    <row r="38" spans="2:11" ht="14.4" thickBot="1" x14ac:dyDescent="0.3">
      <c r="B38" s="244"/>
      <c r="C38" s="242"/>
      <c r="D38" s="24" t="s">
        <v>163</v>
      </c>
      <c r="E38" s="15" t="str">
        <f>IF(E37&lt;E36,"Yes","Too many")</f>
        <v>Yes</v>
      </c>
      <c r="F38" s="15" t="str">
        <f t="shared" ref="F38" si="10">IF(F37&lt;F36,"Yes","Too many")</f>
        <v>Yes</v>
      </c>
      <c r="G38" s="15" t="str">
        <f t="shared" ref="G38" si="11">IF(G37&lt;G36,"Yes","Too many")</f>
        <v>Yes</v>
      </c>
      <c r="H38" s="15" t="str">
        <f t="shared" ref="H38" si="12">IF(H37&lt;H36,"Yes","Too many")</f>
        <v>Yes</v>
      </c>
      <c r="I38" s="15" t="str">
        <f t="shared" ref="I38" si="13">IF(I37&lt;I36,"Yes","Too many")</f>
        <v>Yes</v>
      </c>
      <c r="J38" s="15" t="str">
        <f t="shared" ref="J38" si="14">IF(J37&lt;J36,"Yes","Too many")</f>
        <v>Yes</v>
      </c>
      <c r="K38" s="15" t="str">
        <f t="shared" ref="K38" si="15">IF(K37&lt;K36,"Yes","Too many")</f>
        <v>Yes</v>
      </c>
    </row>
    <row r="39" spans="2:11" x14ac:dyDescent="0.25">
      <c r="B39" s="244"/>
      <c r="C39" s="12"/>
      <c r="E39" s="16"/>
      <c r="F39" s="16"/>
      <c r="G39" s="16"/>
      <c r="H39" s="16"/>
      <c r="I39" s="16"/>
      <c r="J39" s="16"/>
      <c r="K39" s="16"/>
    </row>
    <row r="40" spans="2:11" x14ac:dyDescent="0.25">
      <c r="B40" s="244"/>
      <c r="C40" s="9" t="s">
        <v>164</v>
      </c>
      <c r="D40" s="9"/>
      <c r="E40" s="18">
        <f t="shared" ref="E40:K40" si="16">(E34*E35*$B$8)</f>
        <v>0</v>
      </c>
      <c r="F40" s="18">
        <f t="shared" si="16"/>
        <v>0</v>
      </c>
      <c r="G40" s="18">
        <f t="shared" si="16"/>
        <v>0</v>
      </c>
      <c r="H40" s="18">
        <f t="shared" si="16"/>
        <v>0</v>
      </c>
      <c r="I40" s="18">
        <f t="shared" si="16"/>
        <v>0</v>
      </c>
      <c r="J40" s="18">
        <f t="shared" si="16"/>
        <v>0</v>
      </c>
      <c r="K40" s="18">
        <f t="shared" si="16"/>
        <v>0</v>
      </c>
    </row>
    <row r="41" spans="2:11" x14ac:dyDescent="0.25">
      <c r="B41" s="244"/>
      <c r="C41" s="9" t="s">
        <v>165</v>
      </c>
      <c r="D41" s="9"/>
      <c r="E41" s="18">
        <f t="shared" ref="E41:K41" si="17">E34*(1-E35)*$B$9</f>
        <v>0</v>
      </c>
      <c r="F41" s="18">
        <f t="shared" si="17"/>
        <v>0</v>
      </c>
      <c r="G41" s="18">
        <f t="shared" si="17"/>
        <v>0</v>
      </c>
      <c r="H41" s="18">
        <f t="shared" si="17"/>
        <v>0</v>
      </c>
      <c r="I41" s="18">
        <f t="shared" si="17"/>
        <v>0</v>
      </c>
      <c r="J41" s="18">
        <f t="shared" si="17"/>
        <v>0</v>
      </c>
      <c r="K41" s="18">
        <f t="shared" si="17"/>
        <v>0</v>
      </c>
    </row>
    <row r="42" spans="2:11" ht="14.4" thickBot="1" x14ac:dyDescent="0.3">
      <c r="B42" s="244"/>
      <c r="C42" s="9" t="s">
        <v>166</v>
      </c>
      <c r="D42" s="9"/>
      <c r="E42" s="18">
        <f t="shared" ref="E42:K42" si="18">SUM(E40:E41)</f>
        <v>0</v>
      </c>
      <c r="F42" s="18">
        <f t="shared" si="18"/>
        <v>0</v>
      </c>
      <c r="G42" s="18">
        <f t="shared" si="18"/>
        <v>0</v>
      </c>
      <c r="H42" s="18">
        <f t="shared" si="18"/>
        <v>0</v>
      </c>
      <c r="I42" s="18">
        <f t="shared" si="18"/>
        <v>0</v>
      </c>
      <c r="J42" s="18">
        <f t="shared" si="18"/>
        <v>0</v>
      </c>
      <c r="K42" s="18">
        <f t="shared" si="18"/>
        <v>0</v>
      </c>
    </row>
    <row r="43" spans="2:11" ht="14.4" thickBot="1" x14ac:dyDescent="0.3">
      <c r="B43" s="244"/>
      <c r="C43" s="8" t="s">
        <v>167</v>
      </c>
      <c r="D43" s="13"/>
      <c r="E43" s="148">
        <v>1</v>
      </c>
      <c r="F43" s="148">
        <v>1</v>
      </c>
      <c r="G43" s="148">
        <v>1</v>
      </c>
      <c r="H43" s="148">
        <v>1</v>
      </c>
      <c r="I43" s="148">
        <v>1</v>
      </c>
      <c r="J43" s="148">
        <v>1</v>
      </c>
      <c r="K43" s="149">
        <v>1</v>
      </c>
    </row>
    <row r="44" spans="2:11" x14ac:dyDescent="0.25">
      <c r="B44" s="244"/>
      <c r="C44" s="25" t="s">
        <v>168</v>
      </c>
      <c r="D44" s="25"/>
      <c r="E44" s="26">
        <f t="shared" ref="E44:K44" si="19">E43*E42/$B$10</f>
        <v>0</v>
      </c>
      <c r="F44" s="26">
        <f t="shared" si="19"/>
        <v>0</v>
      </c>
      <c r="G44" s="26">
        <f t="shared" si="19"/>
        <v>0</v>
      </c>
      <c r="H44" s="26">
        <f t="shared" si="19"/>
        <v>0</v>
      </c>
      <c r="I44" s="26">
        <f t="shared" si="19"/>
        <v>0</v>
      </c>
      <c r="J44" s="26">
        <f t="shared" si="19"/>
        <v>0</v>
      </c>
      <c r="K44" s="26">
        <f t="shared" si="19"/>
        <v>0</v>
      </c>
    </row>
    <row r="45" spans="2:11" x14ac:dyDescent="0.25">
      <c r="B45" s="29"/>
    </row>
    <row r="47" spans="2:11" x14ac:dyDescent="0.25">
      <c r="E47" s="6" t="s">
        <v>149</v>
      </c>
      <c r="F47" s="6" t="s">
        <v>150</v>
      </c>
      <c r="G47" s="6" t="s">
        <v>151</v>
      </c>
      <c r="H47" s="6" t="s">
        <v>152</v>
      </c>
      <c r="I47" s="6" t="s">
        <v>153</v>
      </c>
      <c r="J47" s="6" t="s">
        <v>154</v>
      </c>
      <c r="K47" s="6" t="s">
        <v>155</v>
      </c>
    </row>
    <row r="48" spans="2:11" ht="15.75" customHeight="1" thickBot="1" x14ac:dyDescent="0.3">
      <c r="B48" s="243" t="s">
        <v>169</v>
      </c>
      <c r="C48" s="7"/>
      <c r="D48" s="7"/>
      <c r="E48" s="17">
        <v>2024</v>
      </c>
      <c r="F48" s="17">
        <v>2025</v>
      </c>
      <c r="G48" s="17">
        <v>2026</v>
      </c>
      <c r="H48" s="17">
        <v>2027</v>
      </c>
      <c r="I48" s="17">
        <v>2028</v>
      </c>
      <c r="J48" s="17">
        <v>2029</v>
      </c>
      <c r="K48" s="17">
        <v>2030</v>
      </c>
    </row>
    <row r="49" spans="2:11" ht="15" customHeight="1" thickBot="1" x14ac:dyDescent="0.3">
      <c r="B49" s="244"/>
      <c r="C49" s="14" t="s">
        <v>156</v>
      </c>
      <c r="D49" s="4"/>
      <c r="E49" s="138"/>
      <c r="F49" s="138"/>
      <c r="G49" s="138"/>
      <c r="H49" s="138"/>
      <c r="I49" s="138"/>
      <c r="J49" s="138"/>
      <c r="K49" s="138"/>
    </row>
    <row r="50" spans="2:11" ht="14.25" customHeight="1" x14ac:dyDescent="0.25">
      <c r="B50" s="244"/>
      <c r="C50" s="14" t="s">
        <v>157</v>
      </c>
      <c r="D50" s="4"/>
      <c r="E50" s="146">
        <v>0.5</v>
      </c>
      <c r="F50" s="146">
        <v>0.6</v>
      </c>
      <c r="G50" s="146">
        <v>0.7</v>
      </c>
      <c r="H50" s="146">
        <v>0.8</v>
      </c>
      <c r="I50" s="146">
        <v>0.9</v>
      </c>
      <c r="J50" s="146">
        <v>1</v>
      </c>
      <c r="K50" s="147">
        <v>1</v>
      </c>
    </row>
    <row r="51" spans="2:11" ht="15" customHeight="1" thickBot="1" x14ac:dyDescent="0.3">
      <c r="B51" s="244"/>
      <c r="C51" s="238" t="s">
        <v>597</v>
      </c>
      <c r="D51" s="239"/>
      <c r="E51" s="141">
        <v>0.5</v>
      </c>
      <c r="F51" s="141">
        <v>0.5</v>
      </c>
      <c r="G51" s="141">
        <v>0.5</v>
      </c>
      <c r="H51" s="141">
        <v>0.5</v>
      </c>
      <c r="I51" s="141">
        <v>0.5</v>
      </c>
      <c r="J51" s="141">
        <v>0.5</v>
      </c>
      <c r="K51" s="142">
        <v>0.5</v>
      </c>
    </row>
    <row r="52" spans="2:11" ht="15" customHeight="1" thickBot="1" x14ac:dyDescent="0.3">
      <c r="B52" s="244"/>
      <c r="C52" s="9" t="s">
        <v>158</v>
      </c>
      <c r="D52" s="9"/>
      <c r="E52" s="18">
        <f>E49*E50*E51</f>
        <v>0</v>
      </c>
      <c r="F52" s="18">
        <f t="shared" ref="F52:K52" si="20">F49*F50*F51</f>
        <v>0</v>
      </c>
      <c r="G52" s="18">
        <f t="shared" si="20"/>
        <v>0</v>
      </c>
      <c r="H52" s="18">
        <f t="shared" si="20"/>
        <v>0</v>
      </c>
      <c r="I52" s="18">
        <f t="shared" si="20"/>
        <v>0</v>
      </c>
      <c r="J52" s="18">
        <f t="shared" si="20"/>
        <v>0</v>
      </c>
      <c r="K52" s="18">
        <f t="shared" si="20"/>
        <v>0</v>
      </c>
    </row>
    <row r="53" spans="2:11" ht="14.4" thickBot="1" x14ac:dyDescent="0.3">
      <c r="B53" s="244"/>
      <c r="C53" s="27" t="s">
        <v>159</v>
      </c>
      <c r="D53" s="10"/>
      <c r="E53" s="143">
        <v>1</v>
      </c>
      <c r="F53" s="143">
        <v>1</v>
      </c>
      <c r="G53" s="143">
        <v>1</v>
      </c>
      <c r="H53" s="143">
        <v>1</v>
      </c>
      <c r="I53" s="143">
        <v>1</v>
      </c>
      <c r="J53" s="143">
        <v>1</v>
      </c>
      <c r="K53" s="143">
        <v>1</v>
      </c>
    </row>
    <row r="54" spans="2:11" ht="14.4" customHeight="1" x14ac:dyDescent="0.25">
      <c r="B54" s="244"/>
      <c r="C54" s="240" t="s">
        <v>160</v>
      </c>
      <c r="D54" s="23" t="s">
        <v>161</v>
      </c>
      <c r="E54" s="145">
        <f>E18</f>
        <v>3967.3949594729997</v>
      </c>
      <c r="F54" s="145">
        <f t="shared" ref="F54:K54" si="21">F18</f>
        <v>5269.7257080279996</v>
      </c>
      <c r="G54" s="145">
        <f t="shared" si="21"/>
        <v>6530.0075533560002</v>
      </c>
      <c r="H54" s="145">
        <f t="shared" si="21"/>
        <v>7748.2404960559998</v>
      </c>
      <c r="I54" s="145">
        <f t="shared" si="21"/>
        <v>9793.4350136880003</v>
      </c>
      <c r="J54" s="145">
        <f t="shared" si="21"/>
        <v>11768.548026639</v>
      </c>
      <c r="K54" s="145">
        <f t="shared" si="21"/>
        <v>14935.046365075001</v>
      </c>
    </row>
    <row r="55" spans="2:11" ht="14.25" customHeight="1" x14ac:dyDescent="0.25">
      <c r="B55" s="244"/>
      <c r="C55" s="241"/>
      <c r="D55" s="11" t="s">
        <v>162</v>
      </c>
      <c r="E55" s="19">
        <f>E52*E53</f>
        <v>0</v>
      </c>
      <c r="F55" s="19">
        <f t="shared" ref="F55:K55" si="22">F52*F53</f>
        <v>0</v>
      </c>
      <c r="G55" s="19">
        <f t="shared" si="22"/>
        <v>0</v>
      </c>
      <c r="H55" s="19">
        <f t="shared" si="22"/>
        <v>0</v>
      </c>
      <c r="I55" s="19">
        <f t="shared" si="22"/>
        <v>0</v>
      </c>
      <c r="J55" s="19">
        <f t="shared" si="22"/>
        <v>0</v>
      </c>
      <c r="K55" s="19">
        <f t="shared" si="22"/>
        <v>0</v>
      </c>
    </row>
    <row r="56" spans="2:11" ht="15" customHeight="1" thickBot="1" x14ac:dyDescent="0.3">
      <c r="B56" s="244"/>
      <c r="C56" s="242"/>
      <c r="D56" s="24" t="s">
        <v>163</v>
      </c>
      <c r="E56" s="15" t="str">
        <f>IF(E55&lt;E54,"Yes","Too many")</f>
        <v>Yes</v>
      </c>
      <c r="F56" s="15" t="str">
        <f t="shared" ref="F56" si="23">IF(F55&lt;F54,"Yes","Too many")</f>
        <v>Yes</v>
      </c>
      <c r="G56" s="15" t="str">
        <f t="shared" ref="G56" si="24">IF(G55&lt;G54,"Yes","Too many")</f>
        <v>Yes</v>
      </c>
      <c r="H56" s="15" t="str">
        <f t="shared" ref="H56" si="25">IF(H55&lt;H54,"Yes","Too many")</f>
        <v>Yes</v>
      </c>
      <c r="I56" s="15" t="str">
        <f t="shared" ref="I56" si="26">IF(I55&lt;I54,"Yes","Too many")</f>
        <v>Yes</v>
      </c>
      <c r="J56" s="15" t="str">
        <f t="shared" ref="J56" si="27">IF(J55&lt;J54,"Yes","Too many")</f>
        <v>Yes</v>
      </c>
      <c r="K56" s="15" t="str">
        <f t="shared" ref="K56" si="28">IF(K55&lt;K54,"Yes","Too many")</f>
        <v>Yes</v>
      </c>
    </row>
    <row r="57" spans="2:11" ht="14.25" customHeight="1" x14ac:dyDescent="0.25">
      <c r="B57" s="244"/>
      <c r="C57" s="12"/>
      <c r="E57" s="16"/>
      <c r="F57" s="16"/>
      <c r="G57" s="16"/>
      <c r="H57" s="16"/>
      <c r="I57" s="16"/>
      <c r="J57" s="16"/>
      <c r="K57" s="16"/>
    </row>
    <row r="58" spans="2:11" ht="14.25" customHeight="1" x14ac:dyDescent="0.25">
      <c r="B58" s="244"/>
      <c r="C58" s="9" t="s">
        <v>164</v>
      </c>
      <c r="D58" s="9"/>
      <c r="E58" s="18">
        <f t="shared" ref="E58:K58" si="29">(E52*E53*$B$8)</f>
        <v>0</v>
      </c>
      <c r="F58" s="18">
        <f t="shared" si="29"/>
        <v>0</v>
      </c>
      <c r="G58" s="18">
        <f t="shared" si="29"/>
        <v>0</v>
      </c>
      <c r="H58" s="18">
        <f t="shared" si="29"/>
        <v>0</v>
      </c>
      <c r="I58" s="18">
        <f t="shared" si="29"/>
        <v>0</v>
      </c>
      <c r="J58" s="18">
        <f t="shared" si="29"/>
        <v>0</v>
      </c>
      <c r="K58" s="18">
        <f t="shared" si="29"/>
        <v>0</v>
      </c>
    </row>
    <row r="59" spans="2:11" ht="14.25" customHeight="1" x14ac:dyDescent="0.25">
      <c r="B59" s="244"/>
      <c r="C59" s="9" t="s">
        <v>165</v>
      </c>
      <c r="D59" s="9"/>
      <c r="E59" s="18">
        <f t="shared" ref="E59:K59" si="30">E52*(1-E53)*$B$9</f>
        <v>0</v>
      </c>
      <c r="F59" s="18">
        <f t="shared" si="30"/>
        <v>0</v>
      </c>
      <c r="G59" s="18">
        <f t="shared" si="30"/>
        <v>0</v>
      </c>
      <c r="H59" s="18">
        <f t="shared" si="30"/>
        <v>0</v>
      </c>
      <c r="I59" s="18">
        <f t="shared" si="30"/>
        <v>0</v>
      </c>
      <c r="J59" s="18">
        <f t="shared" si="30"/>
        <v>0</v>
      </c>
      <c r="K59" s="18">
        <f t="shared" si="30"/>
        <v>0</v>
      </c>
    </row>
    <row r="60" spans="2:11" ht="15" customHeight="1" thickBot="1" x14ac:dyDescent="0.3">
      <c r="B60" s="244"/>
      <c r="C60" s="9" t="s">
        <v>166</v>
      </c>
      <c r="D60" s="9"/>
      <c r="E60" s="18">
        <f t="shared" ref="E60:K60" si="31">SUM(E58:E59)</f>
        <v>0</v>
      </c>
      <c r="F60" s="18">
        <f>SUM(F58:F59)</f>
        <v>0</v>
      </c>
      <c r="G60" s="18">
        <f t="shared" si="31"/>
        <v>0</v>
      </c>
      <c r="H60" s="18">
        <f t="shared" si="31"/>
        <v>0</v>
      </c>
      <c r="I60" s="18">
        <f t="shared" si="31"/>
        <v>0</v>
      </c>
      <c r="J60" s="18">
        <f t="shared" si="31"/>
        <v>0</v>
      </c>
      <c r="K60" s="18">
        <f t="shared" si="31"/>
        <v>0</v>
      </c>
    </row>
    <row r="61" spans="2:11" ht="15" customHeight="1" thickBot="1" x14ac:dyDescent="0.3">
      <c r="B61" s="244"/>
      <c r="C61" s="8" t="s">
        <v>167</v>
      </c>
      <c r="D61" s="13"/>
      <c r="E61" s="148">
        <v>1</v>
      </c>
      <c r="F61" s="148">
        <v>1</v>
      </c>
      <c r="G61" s="148">
        <v>1</v>
      </c>
      <c r="H61" s="148">
        <v>1</v>
      </c>
      <c r="I61" s="148">
        <v>1</v>
      </c>
      <c r="J61" s="148">
        <v>1</v>
      </c>
      <c r="K61" s="149">
        <v>1</v>
      </c>
    </row>
    <row r="62" spans="2:11" ht="14.25" customHeight="1" x14ac:dyDescent="0.25">
      <c r="B62" s="244"/>
      <c r="C62" s="25" t="s">
        <v>168</v>
      </c>
      <c r="D62" s="25"/>
      <c r="E62" s="26">
        <f t="shared" ref="E62:K62" si="32">E61*E60/$B$10</f>
        <v>0</v>
      </c>
      <c r="F62" s="26">
        <f>F61*F60/$B$10</f>
        <v>0</v>
      </c>
      <c r="G62" s="26">
        <f t="shared" si="32"/>
        <v>0</v>
      </c>
      <c r="H62" s="26">
        <f t="shared" si="32"/>
        <v>0</v>
      </c>
      <c r="I62" s="26">
        <f t="shared" si="32"/>
        <v>0</v>
      </c>
      <c r="J62" s="26">
        <f t="shared" si="32"/>
        <v>0</v>
      </c>
      <c r="K62" s="26">
        <f t="shared" si="32"/>
        <v>0</v>
      </c>
    </row>
  </sheetData>
  <mergeCells count="10">
    <mergeCell ref="B48:B62"/>
    <mergeCell ref="C51:D51"/>
    <mergeCell ref="C54:C56"/>
    <mergeCell ref="F2:F4"/>
    <mergeCell ref="B12:B26"/>
    <mergeCell ref="C15:D15"/>
    <mergeCell ref="C18:C20"/>
    <mergeCell ref="B30:B44"/>
    <mergeCell ref="C33:D33"/>
    <mergeCell ref="C36:C3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24676-ECAF-4944-9BB7-79A35FA40256}">
  <sheetPr>
    <tabColor theme="8"/>
  </sheetPr>
  <dimension ref="B8:E23"/>
  <sheetViews>
    <sheetView zoomScale="64" workbookViewId="0">
      <selection activeCell="C22" sqref="C22"/>
    </sheetView>
  </sheetViews>
  <sheetFormatPr defaultColWidth="8.69921875" defaultRowHeight="13.8" x14ac:dyDescent="0.25"/>
  <cols>
    <col min="1" max="1" width="8.69921875" style="64"/>
    <col min="2" max="2" width="28.19921875" style="64" customWidth="1"/>
    <col min="3" max="3" width="33.69921875" style="64" customWidth="1"/>
    <col min="4" max="4" width="48" style="64" customWidth="1"/>
    <col min="5" max="5" width="68.3984375" style="64" customWidth="1"/>
    <col min="6" max="16384" width="8.69921875" style="64"/>
  </cols>
  <sheetData>
    <row r="8" spans="2:5" x14ac:dyDescent="0.25">
      <c r="B8" s="136" t="s">
        <v>170</v>
      </c>
      <c r="C8" s="121" t="s">
        <v>171</v>
      </c>
      <c r="D8" s="121" t="s">
        <v>598</v>
      </c>
      <c r="E8" s="121" t="s">
        <v>114</v>
      </c>
    </row>
    <row r="9" spans="2:5" ht="30" x14ac:dyDescent="0.25">
      <c r="B9" s="247" t="s">
        <v>172</v>
      </c>
      <c r="C9" s="133" t="s">
        <v>173</v>
      </c>
      <c r="D9" s="134" t="s">
        <v>600</v>
      </c>
      <c r="E9" s="245" t="s">
        <v>174</v>
      </c>
    </row>
    <row r="10" spans="2:5" ht="42.6" customHeight="1" x14ac:dyDescent="0.25">
      <c r="B10" s="248"/>
      <c r="C10" s="133" t="s">
        <v>175</v>
      </c>
      <c r="D10" s="118" t="s">
        <v>599</v>
      </c>
      <c r="E10" s="164"/>
    </row>
    <row r="11" spans="2:5" x14ac:dyDescent="0.25">
      <c r="B11" s="247" t="s">
        <v>176</v>
      </c>
      <c r="C11" s="133" t="s">
        <v>177</v>
      </c>
      <c r="D11" s="118"/>
      <c r="E11" s="251" t="s">
        <v>178</v>
      </c>
    </row>
    <row r="12" spans="2:5" x14ac:dyDescent="0.25">
      <c r="B12" s="253"/>
      <c r="C12" s="133" t="s">
        <v>179</v>
      </c>
      <c r="D12" s="118"/>
      <c r="E12" s="252"/>
    </row>
    <row r="13" spans="2:5" x14ac:dyDescent="0.25">
      <c r="B13" s="248"/>
      <c r="C13" s="133" t="s">
        <v>180</v>
      </c>
      <c r="D13" s="118"/>
      <c r="E13" s="250"/>
    </row>
    <row r="14" spans="2:5" x14ac:dyDescent="0.25">
      <c r="B14" s="247" t="s">
        <v>181</v>
      </c>
      <c r="C14" s="133" t="s">
        <v>182</v>
      </c>
      <c r="D14" s="184" t="s">
        <v>183</v>
      </c>
      <c r="E14" s="251" t="s">
        <v>184</v>
      </c>
    </row>
    <row r="15" spans="2:5" x14ac:dyDescent="0.25">
      <c r="B15" s="253"/>
      <c r="C15" s="133" t="s">
        <v>185</v>
      </c>
      <c r="D15" s="252"/>
      <c r="E15" s="252"/>
    </row>
    <row r="16" spans="2:5" x14ac:dyDescent="0.25">
      <c r="B16" s="253"/>
      <c r="C16" s="133" t="s">
        <v>186</v>
      </c>
      <c r="D16" s="252"/>
      <c r="E16" s="252"/>
    </row>
    <row r="17" spans="2:5" x14ac:dyDescent="0.25">
      <c r="B17" s="248"/>
      <c r="C17" s="133" t="s">
        <v>187</v>
      </c>
      <c r="D17" s="250"/>
      <c r="E17" s="250"/>
    </row>
    <row r="18" spans="2:5" x14ac:dyDescent="0.25">
      <c r="B18" s="247" t="s">
        <v>188</v>
      </c>
      <c r="C18" s="133" t="s">
        <v>189</v>
      </c>
      <c r="D18" s="118"/>
      <c r="E18" s="245" t="s">
        <v>190</v>
      </c>
    </row>
    <row r="19" spans="2:5" x14ac:dyDescent="0.25">
      <c r="B19" s="248"/>
      <c r="C19" s="133" t="s">
        <v>191</v>
      </c>
      <c r="D19" s="118"/>
      <c r="E19" s="246"/>
    </row>
    <row r="20" spans="2:5" x14ac:dyDescent="0.25">
      <c r="B20" s="133" t="s">
        <v>192</v>
      </c>
      <c r="C20" s="133" t="s">
        <v>193</v>
      </c>
      <c r="D20" s="118"/>
      <c r="E20" s="135" t="s">
        <v>194</v>
      </c>
    </row>
    <row r="21" spans="2:5" ht="27.6" customHeight="1" x14ac:dyDescent="0.25">
      <c r="B21" s="247" t="s">
        <v>195</v>
      </c>
      <c r="C21" s="133" t="s">
        <v>196</v>
      </c>
      <c r="D21" s="118"/>
      <c r="E21" s="249" t="s">
        <v>197</v>
      </c>
    </row>
    <row r="22" spans="2:5" ht="27.6" x14ac:dyDescent="0.25">
      <c r="B22" s="248"/>
      <c r="C22" s="118" t="s">
        <v>607</v>
      </c>
      <c r="D22" s="118"/>
      <c r="E22" s="250"/>
    </row>
    <row r="23" spans="2:5" x14ac:dyDescent="0.25">
      <c r="C23" s="98"/>
    </row>
  </sheetData>
  <mergeCells count="11">
    <mergeCell ref="E18:E19"/>
    <mergeCell ref="B18:B19"/>
    <mergeCell ref="B21:B22"/>
    <mergeCell ref="E21:E22"/>
    <mergeCell ref="B9:B10"/>
    <mergeCell ref="E9:E10"/>
    <mergeCell ref="E11:E13"/>
    <mergeCell ref="B11:B13"/>
    <mergeCell ref="B14:B17"/>
    <mergeCell ref="D14:D17"/>
    <mergeCell ref="E14:E17"/>
  </mergeCells>
  <hyperlinks>
    <hyperlink ref="E18" r:id="rId1" xr:uid="{C5766CC2-D4F7-4270-8F26-6A9E42217F19}"/>
    <hyperlink ref="E14" r:id="rId2" xr:uid="{CE02B729-0257-4602-A9A3-A61C6261BF6C}"/>
    <hyperlink ref="E20" r:id="rId3" xr:uid="{6691E945-8146-47D2-BB48-C7405EDDB62D}"/>
    <hyperlink ref="E9" r:id="rId4" xr:uid="{3F1FF85E-32A2-439F-9611-57CDD0E8BF2C}"/>
    <hyperlink ref="E11" r:id="rId5" xr:uid="{3BBF284B-52E7-4404-BC23-B536364DE505}"/>
    <hyperlink ref="E21" r:id="rId6" xr:uid="{37F5D517-450B-4917-A6CF-0B31264F7F95}"/>
  </hyperlinks>
  <pageMargins left="0.7" right="0.7" top="0.75" bottom="0.75" header="0.3" footer="0.3"/>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4F3D-31B7-4835-B6D6-C396072C98FA}">
  <sheetPr>
    <tabColor theme="0" tint="-4.9989318521683403E-2"/>
  </sheetPr>
  <dimension ref="A1:AM289"/>
  <sheetViews>
    <sheetView zoomScale="72" workbookViewId="0"/>
  </sheetViews>
  <sheetFormatPr defaultRowHeight="13.8" x14ac:dyDescent="0.25"/>
  <cols>
    <col min="3" max="3" width="19.59765625" customWidth="1"/>
    <col min="4" max="4" width="26.19921875" customWidth="1"/>
    <col min="5" max="5" width="18.19921875" customWidth="1"/>
    <col min="8" max="8" width="10.69921875" customWidth="1"/>
    <col min="9" max="9" width="16.8984375" customWidth="1"/>
    <col min="11" max="11" width="10.69921875" customWidth="1"/>
  </cols>
  <sheetData>
    <row r="1" spans="1:39" s="137" customFormat="1" ht="27.6" x14ac:dyDescent="0.25">
      <c r="A1" s="137" t="s">
        <v>198</v>
      </c>
      <c r="B1" s="137" t="s">
        <v>199</v>
      </c>
      <c r="C1" s="137" t="s">
        <v>200</v>
      </c>
      <c r="D1" s="137" t="s">
        <v>201</v>
      </c>
      <c r="E1" s="137" t="s">
        <v>202</v>
      </c>
      <c r="F1" s="137" t="s">
        <v>203</v>
      </c>
      <c r="G1" s="137" t="s">
        <v>204</v>
      </c>
      <c r="H1" s="137" t="s">
        <v>205</v>
      </c>
      <c r="I1" s="137" t="s">
        <v>206</v>
      </c>
      <c r="J1" s="137" t="s">
        <v>207</v>
      </c>
      <c r="K1" s="137" t="s">
        <v>208</v>
      </c>
      <c r="L1" s="137" t="s">
        <v>209</v>
      </c>
      <c r="M1" s="137" t="s">
        <v>210</v>
      </c>
      <c r="N1" s="137" t="s">
        <v>211</v>
      </c>
      <c r="O1" s="137" t="s">
        <v>212</v>
      </c>
      <c r="P1" s="137" t="s">
        <v>213</v>
      </c>
      <c r="Q1" s="137" t="s">
        <v>214</v>
      </c>
      <c r="R1" s="137" t="s">
        <v>215</v>
      </c>
      <c r="S1" s="137" t="s">
        <v>216</v>
      </c>
      <c r="T1" s="137" t="s">
        <v>217</v>
      </c>
      <c r="U1" s="137" t="s">
        <v>218</v>
      </c>
      <c r="V1" s="137" t="s">
        <v>219</v>
      </c>
      <c r="W1" s="137" t="s">
        <v>220</v>
      </c>
      <c r="X1" s="137" t="s">
        <v>221</v>
      </c>
      <c r="Y1" s="137" t="s">
        <v>222</v>
      </c>
      <c r="Z1" s="137" t="s">
        <v>223</v>
      </c>
      <c r="AA1" s="137" t="s">
        <v>224</v>
      </c>
      <c r="AB1" s="137" t="s">
        <v>225</v>
      </c>
      <c r="AC1" s="137" t="s">
        <v>226</v>
      </c>
      <c r="AD1" s="137" t="s">
        <v>227</v>
      </c>
      <c r="AE1" s="137" t="s">
        <v>228</v>
      </c>
      <c r="AF1" s="137" t="s">
        <v>229</v>
      </c>
      <c r="AG1" s="137" t="s">
        <v>230</v>
      </c>
      <c r="AH1" s="137" t="s">
        <v>231</v>
      </c>
      <c r="AI1" s="137" t="s">
        <v>232</v>
      </c>
      <c r="AJ1" s="137" t="s">
        <v>233</v>
      </c>
      <c r="AK1" s="137" t="s">
        <v>234</v>
      </c>
      <c r="AL1" s="137" t="s">
        <v>235</v>
      </c>
      <c r="AM1" s="137" t="s">
        <v>236</v>
      </c>
    </row>
    <row r="2" spans="1:39" x14ac:dyDescent="0.25">
      <c r="A2" t="s">
        <v>237</v>
      </c>
      <c r="B2" t="s">
        <v>238</v>
      </c>
      <c r="C2" t="s">
        <v>239</v>
      </c>
      <c r="D2" t="s">
        <v>240</v>
      </c>
      <c r="E2" t="s">
        <v>241</v>
      </c>
      <c r="F2" t="s">
        <v>242</v>
      </c>
      <c r="G2" t="s">
        <v>243</v>
      </c>
      <c r="H2" t="s">
        <v>244</v>
      </c>
      <c r="I2" t="s">
        <v>245</v>
      </c>
      <c r="J2" t="s">
        <v>246</v>
      </c>
      <c r="K2">
        <v>0.187</v>
      </c>
      <c r="L2">
        <v>0.19964020599999999</v>
      </c>
      <c r="M2">
        <v>0.20885395100000001</v>
      </c>
      <c r="N2">
        <v>0.21776504699999999</v>
      </c>
      <c r="O2">
        <v>0.22599841700000001</v>
      </c>
      <c r="P2">
        <v>0.23383227500000001</v>
      </c>
      <c r="Q2">
        <v>0.24833860699999999</v>
      </c>
      <c r="R2">
        <v>0.262214534</v>
      </c>
      <c r="S2">
        <v>0.28477956999999998</v>
      </c>
      <c r="T2">
        <v>0.31111455100000002</v>
      </c>
      <c r="U2">
        <v>0.341100656</v>
      </c>
      <c r="V2">
        <v>0.354861176</v>
      </c>
      <c r="W2">
        <v>0.37819074699999999</v>
      </c>
      <c r="X2">
        <v>0.397853338</v>
      </c>
      <c r="Y2">
        <v>0.41302808000000002</v>
      </c>
      <c r="Z2">
        <v>0.422079072</v>
      </c>
      <c r="AA2">
        <v>0.42681665299999999</v>
      </c>
      <c r="AB2">
        <v>0.427881817</v>
      </c>
      <c r="AC2">
        <v>0.427881817</v>
      </c>
      <c r="AD2">
        <v>0.427881817</v>
      </c>
      <c r="AE2">
        <v>0.427881817</v>
      </c>
      <c r="AF2">
        <v>0.427881817</v>
      </c>
      <c r="AG2">
        <v>0.427881817</v>
      </c>
      <c r="AH2">
        <v>0.427881817</v>
      </c>
      <c r="AI2">
        <v>0.427881817</v>
      </c>
      <c r="AJ2">
        <v>0.427881817</v>
      </c>
      <c r="AK2">
        <v>0.427881817</v>
      </c>
      <c r="AL2">
        <v>0.427881817</v>
      </c>
      <c r="AM2">
        <v>0.427881817</v>
      </c>
    </row>
    <row r="3" spans="1:39" x14ac:dyDescent="0.25">
      <c r="A3" t="s">
        <v>247</v>
      </c>
      <c r="B3" t="s">
        <v>238</v>
      </c>
      <c r="C3" t="s">
        <v>239</v>
      </c>
      <c r="D3" t="s">
        <v>240</v>
      </c>
      <c r="E3" t="s">
        <v>241</v>
      </c>
      <c r="F3" t="s">
        <v>242</v>
      </c>
      <c r="G3" t="s">
        <v>243</v>
      </c>
      <c r="H3" t="s">
        <v>244</v>
      </c>
      <c r="I3" t="s">
        <v>248</v>
      </c>
      <c r="J3" t="s">
        <v>249</v>
      </c>
      <c r="K3">
        <v>0.10199999999999999</v>
      </c>
      <c r="L3">
        <v>0.105229539</v>
      </c>
      <c r="M3">
        <v>0.107583627</v>
      </c>
      <c r="N3">
        <v>0.109860389</v>
      </c>
      <c r="O3">
        <v>0.111963994</v>
      </c>
      <c r="P3">
        <v>0.113965524</v>
      </c>
      <c r="Q3">
        <v>0.11767185300000001</v>
      </c>
      <c r="R3">
        <v>0.121217117</v>
      </c>
      <c r="S3">
        <v>0.12698242400000001</v>
      </c>
      <c r="T3">
        <v>0.133710943</v>
      </c>
      <c r="U3">
        <v>0.141372314</v>
      </c>
      <c r="V3">
        <v>0.144888091</v>
      </c>
      <c r="W3">
        <v>0.15084873500000001</v>
      </c>
      <c r="X3">
        <v>0.15587247600000001</v>
      </c>
      <c r="Y3">
        <v>0.159749583</v>
      </c>
      <c r="Z3">
        <v>0.16206208699999999</v>
      </c>
      <c r="AA3">
        <v>0.163272527</v>
      </c>
      <c r="AB3">
        <v>0.163544674</v>
      </c>
      <c r="AC3">
        <v>0.163544674</v>
      </c>
      <c r="AD3">
        <v>0.163544674</v>
      </c>
      <c r="AE3">
        <v>0.163544674</v>
      </c>
      <c r="AF3">
        <v>0.163544674</v>
      </c>
      <c r="AG3">
        <v>0.163544674</v>
      </c>
      <c r="AH3">
        <v>0.163544674</v>
      </c>
      <c r="AI3">
        <v>0.163544674</v>
      </c>
      <c r="AJ3">
        <v>0.163544674</v>
      </c>
      <c r="AK3">
        <v>0.163544674</v>
      </c>
      <c r="AL3">
        <v>0.163544674</v>
      </c>
      <c r="AM3">
        <v>0.163544674</v>
      </c>
    </row>
    <row r="4" spans="1:39" x14ac:dyDescent="0.25">
      <c r="A4" t="s">
        <v>250</v>
      </c>
      <c r="B4" t="s">
        <v>238</v>
      </c>
      <c r="C4" t="s">
        <v>239</v>
      </c>
      <c r="D4" t="s">
        <v>240</v>
      </c>
      <c r="E4" t="s">
        <v>241</v>
      </c>
      <c r="F4" t="s">
        <v>242</v>
      </c>
      <c r="G4" t="s">
        <v>243</v>
      </c>
      <c r="H4" t="s">
        <v>244</v>
      </c>
      <c r="I4" t="s">
        <v>251</v>
      </c>
      <c r="J4" t="s">
        <v>252</v>
      </c>
      <c r="K4">
        <v>5.6000000000000001E-2</v>
      </c>
      <c r="L4">
        <v>6.0242080000000003E-2</v>
      </c>
      <c r="M4">
        <v>6.3334232000000004E-2</v>
      </c>
      <c r="N4">
        <v>6.6324813999999996E-2</v>
      </c>
      <c r="O4">
        <v>6.9087949999999995E-2</v>
      </c>
      <c r="P4">
        <v>7.1717008999999998E-2</v>
      </c>
      <c r="Q4">
        <v>7.6585365000000002E-2</v>
      </c>
      <c r="R4">
        <v>8.1242154999999996E-2</v>
      </c>
      <c r="S4">
        <v>8.8815028000000004E-2</v>
      </c>
      <c r="T4">
        <v>9.7653103000000005E-2</v>
      </c>
      <c r="U4">
        <v>0.10771650300000001</v>
      </c>
      <c r="V4">
        <v>0.112334562</v>
      </c>
      <c r="W4">
        <v>0.120164015</v>
      </c>
      <c r="X4">
        <v>0.126762822</v>
      </c>
      <c r="Y4">
        <v>0.13185549699999999</v>
      </c>
      <c r="Z4">
        <v>0.134893029</v>
      </c>
      <c r="AA4">
        <v>0.13648297100000001</v>
      </c>
      <c r="AB4">
        <v>0.13684044200000001</v>
      </c>
      <c r="AC4">
        <v>0.13684044200000001</v>
      </c>
      <c r="AD4">
        <v>0.13684044200000001</v>
      </c>
      <c r="AE4">
        <v>0.13684044200000001</v>
      </c>
      <c r="AF4">
        <v>0.13684044200000001</v>
      </c>
      <c r="AG4">
        <v>0.13684044200000001</v>
      </c>
      <c r="AH4">
        <v>0.13684044200000001</v>
      </c>
      <c r="AI4">
        <v>0.13684044200000001</v>
      </c>
      <c r="AJ4">
        <v>0.13684044200000001</v>
      </c>
      <c r="AK4">
        <v>0.13684044200000001</v>
      </c>
      <c r="AL4">
        <v>0.13684044200000001</v>
      </c>
      <c r="AM4">
        <v>0.13684044200000001</v>
      </c>
    </row>
    <row r="5" spans="1:39" x14ac:dyDescent="0.25">
      <c r="A5" t="s">
        <v>253</v>
      </c>
      <c r="B5" t="s">
        <v>238</v>
      </c>
      <c r="C5" t="s">
        <v>239</v>
      </c>
      <c r="D5" t="s">
        <v>240</v>
      </c>
      <c r="E5" t="s">
        <v>241</v>
      </c>
      <c r="F5" t="s">
        <v>242</v>
      </c>
      <c r="G5" t="s">
        <v>243</v>
      </c>
      <c r="H5" t="s">
        <v>244</v>
      </c>
      <c r="I5" t="s">
        <v>254</v>
      </c>
      <c r="J5" t="s">
        <v>255</v>
      </c>
      <c r="K5">
        <v>0.27600000000000002</v>
      </c>
      <c r="L5">
        <v>0.29484780399999999</v>
      </c>
      <c r="M5">
        <v>0.308586415</v>
      </c>
      <c r="N5">
        <v>0.32187374600000002</v>
      </c>
      <c r="O5">
        <v>0.33415052000000001</v>
      </c>
      <c r="P5">
        <v>0.34583158000000003</v>
      </c>
      <c r="Q5">
        <v>0.36746196399999997</v>
      </c>
      <c r="R5">
        <v>0.38815235300000001</v>
      </c>
      <c r="S5">
        <v>0.421799066</v>
      </c>
      <c r="T5">
        <v>0.46106714199999999</v>
      </c>
      <c r="U5">
        <v>0.50577940700000001</v>
      </c>
      <c r="V5">
        <v>0.52629771199999997</v>
      </c>
      <c r="W5">
        <v>0.56108442300000005</v>
      </c>
      <c r="X5">
        <v>0.59040330200000002</v>
      </c>
      <c r="Y5">
        <v>0.613030352</v>
      </c>
      <c r="Z5">
        <v>0.62652627999999999</v>
      </c>
      <c r="AA5">
        <v>0.63359048500000004</v>
      </c>
      <c r="AB5">
        <v>0.63517875099999999</v>
      </c>
      <c r="AC5">
        <v>0.63517875099999999</v>
      </c>
      <c r="AD5">
        <v>0.63517875099999999</v>
      </c>
      <c r="AE5">
        <v>0.63517875099999999</v>
      </c>
      <c r="AF5">
        <v>0.63517875099999999</v>
      </c>
      <c r="AG5">
        <v>0.63517875099999999</v>
      </c>
      <c r="AH5">
        <v>0.63517875099999999</v>
      </c>
      <c r="AI5">
        <v>0.63517875099999999</v>
      </c>
      <c r="AJ5">
        <v>0.63517875099999999</v>
      </c>
      <c r="AK5">
        <v>0.63517875099999999</v>
      </c>
      <c r="AL5">
        <v>0.63517875099999999</v>
      </c>
      <c r="AM5">
        <v>0.63517875099999999</v>
      </c>
    </row>
    <row r="6" spans="1:39" x14ac:dyDescent="0.25">
      <c r="A6" t="s">
        <v>256</v>
      </c>
      <c r="B6" t="s">
        <v>238</v>
      </c>
      <c r="C6" t="s">
        <v>239</v>
      </c>
      <c r="D6" t="s">
        <v>240</v>
      </c>
      <c r="E6" t="s">
        <v>241</v>
      </c>
      <c r="F6" t="s">
        <v>242</v>
      </c>
      <c r="G6" t="s">
        <v>243</v>
      </c>
      <c r="H6" t="s">
        <v>244</v>
      </c>
      <c r="I6" t="s">
        <v>257</v>
      </c>
      <c r="J6" t="s">
        <v>258</v>
      </c>
      <c r="K6">
        <v>0.39</v>
      </c>
      <c r="L6">
        <v>0.39896726599999999</v>
      </c>
      <c r="M6">
        <v>0.40550371899999998</v>
      </c>
      <c r="N6">
        <v>0.411825465</v>
      </c>
      <c r="O6">
        <v>0.41766641599999998</v>
      </c>
      <c r="P6">
        <v>0.42322394400000002</v>
      </c>
      <c r="Q6">
        <v>0.43351508500000002</v>
      </c>
      <c r="R6">
        <v>0.443359002</v>
      </c>
      <c r="S6">
        <v>0.45936718199999999</v>
      </c>
      <c r="T6">
        <v>0.47804985100000003</v>
      </c>
      <c r="U6">
        <v>0.49932271700000003</v>
      </c>
      <c r="V6">
        <v>0.509084761</v>
      </c>
      <c r="W6">
        <v>0.52563532099999999</v>
      </c>
      <c r="X6">
        <v>0.53958443599999995</v>
      </c>
      <c r="Y6">
        <v>0.55034976400000002</v>
      </c>
      <c r="Z6">
        <v>0.55677075499999995</v>
      </c>
      <c r="AA6">
        <v>0.56013170899999998</v>
      </c>
      <c r="AB6">
        <v>0.560887362</v>
      </c>
      <c r="AC6">
        <v>0.560887362</v>
      </c>
      <c r="AD6">
        <v>0.560887362</v>
      </c>
      <c r="AE6">
        <v>0.560887362</v>
      </c>
      <c r="AF6">
        <v>0.560887362</v>
      </c>
      <c r="AG6">
        <v>0.560887362</v>
      </c>
      <c r="AH6">
        <v>0.560887362</v>
      </c>
      <c r="AI6">
        <v>0.560887362</v>
      </c>
      <c r="AJ6">
        <v>0.560887362</v>
      </c>
      <c r="AK6">
        <v>0.560887362</v>
      </c>
      <c r="AL6">
        <v>0.560887362</v>
      </c>
      <c r="AM6">
        <v>0.560887362</v>
      </c>
    </row>
    <row r="7" spans="1:39" x14ac:dyDescent="0.25">
      <c r="A7" t="s">
        <v>259</v>
      </c>
      <c r="B7" t="s">
        <v>238</v>
      </c>
      <c r="C7" t="s">
        <v>239</v>
      </c>
      <c r="D7" t="s">
        <v>240</v>
      </c>
      <c r="E7" t="s">
        <v>241</v>
      </c>
      <c r="F7" t="s">
        <v>242</v>
      </c>
      <c r="G7" t="s">
        <v>243</v>
      </c>
      <c r="H7" t="s">
        <v>244</v>
      </c>
      <c r="I7" t="s">
        <v>260</v>
      </c>
      <c r="J7" t="s">
        <v>261</v>
      </c>
      <c r="K7">
        <v>0.158</v>
      </c>
      <c r="L7">
        <v>0.16200383500000001</v>
      </c>
      <c r="M7">
        <v>0.16492232500000001</v>
      </c>
      <c r="N7">
        <v>0.16774495</v>
      </c>
      <c r="O7">
        <v>0.170352902</v>
      </c>
      <c r="P7">
        <v>0.17283430699999999</v>
      </c>
      <c r="Q7">
        <v>0.17742924500000001</v>
      </c>
      <c r="R7">
        <v>0.181824499</v>
      </c>
      <c r="S7">
        <v>0.188972063</v>
      </c>
      <c r="T7">
        <v>0.197313771</v>
      </c>
      <c r="U7">
        <v>0.206811988</v>
      </c>
      <c r="V7">
        <v>0.211170687</v>
      </c>
      <c r="W7">
        <v>0.21856042000000001</v>
      </c>
      <c r="X7">
        <v>0.22478862299999999</v>
      </c>
      <c r="Y7">
        <v>0.22959528200000001</v>
      </c>
      <c r="Z7">
        <v>0.232462219</v>
      </c>
      <c r="AA7">
        <v>0.23396286599999999</v>
      </c>
      <c r="AB7">
        <v>0.23430026100000001</v>
      </c>
      <c r="AC7">
        <v>0.23430026100000001</v>
      </c>
      <c r="AD7">
        <v>0.23430026100000001</v>
      </c>
      <c r="AE7">
        <v>0.23430026100000001</v>
      </c>
      <c r="AF7">
        <v>0.23430026100000001</v>
      </c>
      <c r="AG7">
        <v>0.23430026100000001</v>
      </c>
      <c r="AH7">
        <v>0.23430026100000001</v>
      </c>
      <c r="AI7">
        <v>0.23430026100000001</v>
      </c>
      <c r="AJ7">
        <v>0.23430026100000001</v>
      </c>
      <c r="AK7">
        <v>0.23430026100000001</v>
      </c>
      <c r="AL7">
        <v>0.23430026100000001</v>
      </c>
      <c r="AM7">
        <v>0.23430026100000001</v>
      </c>
    </row>
    <row r="8" spans="1:39" x14ac:dyDescent="0.25">
      <c r="A8" t="s">
        <v>262</v>
      </c>
      <c r="B8" t="s">
        <v>238</v>
      </c>
      <c r="C8" t="s">
        <v>239</v>
      </c>
      <c r="D8" t="s">
        <v>240</v>
      </c>
      <c r="E8" t="s">
        <v>241</v>
      </c>
      <c r="F8" t="s">
        <v>242</v>
      </c>
      <c r="G8" t="s">
        <v>243</v>
      </c>
      <c r="H8" t="s">
        <v>244</v>
      </c>
      <c r="I8" t="s">
        <v>263</v>
      </c>
      <c r="J8" t="s">
        <v>264</v>
      </c>
      <c r="K8">
        <v>0</v>
      </c>
      <c r="L8">
        <v>4.2354600000000001E-4</v>
      </c>
      <c r="M8">
        <v>7.3227899999999996E-4</v>
      </c>
      <c r="N8">
        <v>1.030871E-3</v>
      </c>
      <c r="O8">
        <v>1.3067529999999999E-3</v>
      </c>
      <c r="P8">
        <v>1.569249E-3</v>
      </c>
      <c r="Q8">
        <v>2.0553250000000002E-3</v>
      </c>
      <c r="R8">
        <v>2.5202779999999999E-3</v>
      </c>
      <c r="S8">
        <v>3.2763829999999999E-3</v>
      </c>
      <c r="T8">
        <v>4.1588119999999996E-3</v>
      </c>
      <c r="U8">
        <v>5.1635819999999999E-3</v>
      </c>
      <c r="V8">
        <v>5.6246680000000002E-3</v>
      </c>
      <c r="W8">
        <v>6.4063920000000003E-3</v>
      </c>
      <c r="X8">
        <v>7.0652429999999997E-3</v>
      </c>
      <c r="Y8">
        <v>7.5737160000000003E-3</v>
      </c>
      <c r="Z8">
        <v>7.8769949999999995E-3</v>
      </c>
      <c r="AA8">
        <v>8.0357410000000008E-3</v>
      </c>
      <c r="AB8">
        <v>8.0714329999999994E-3</v>
      </c>
      <c r="AC8">
        <v>8.0714329999999994E-3</v>
      </c>
      <c r="AD8">
        <v>8.0714329999999994E-3</v>
      </c>
      <c r="AE8">
        <v>8.0714329999999994E-3</v>
      </c>
      <c r="AF8">
        <v>8.0714329999999994E-3</v>
      </c>
      <c r="AG8">
        <v>8.0714329999999994E-3</v>
      </c>
      <c r="AH8">
        <v>8.0714329999999994E-3</v>
      </c>
      <c r="AI8">
        <v>8.0714329999999994E-3</v>
      </c>
      <c r="AJ8">
        <v>8.0714329999999994E-3</v>
      </c>
      <c r="AK8">
        <v>8.0714329999999994E-3</v>
      </c>
      <c r="AL8">
        <v>8.0714329999999994E-3</v>
      </c>
      <c r="AM8">
        <v>8.0714329999999994E-3</v>
      </c>
    </row>
    <row r="9" spans="1:39" x14ac:dyDescent="0.25">
      <c r="A9" t="s">
        <v>265</v>
      </c>
      <c r="B9" t="s">
        <v>238</v>
      </c>
      <c r="C9" t="s">
        <v>239</v>
      </c>
      <c r="D9" t="s">
        <v>240</v>
      </c>
      <c r="E9" t="s">
        <v>241</v>
      </c>
      <c r="F9" t="s">
        <v>242</v>
      </c>
      <c r="G9" t="s">
        <v>243</v>
      </c>
      <c r="H9" t="s">
        <v>244</v>
      </c>
      <c r="I9" t="s">
        <v>266</v>
      </c>
      <c r="J9" t="s">
        <v>267</v>
      </c>
      <c r="K9">
        <v>0</v>
      </c>
      <c r="L9">
        <v>2.812611E-3</v>
      </c>
      <c r="M9">
        <v>4.8627899999999996E-3</v>
      </c>
      <c r="N9">
        <v>6.8456259999999996E-3</v>
      </c>
      <c r="O9">
        <v>8.6776579999999996E-3</v>
      </c>
      <c r="P9">
        <v>1.0420794000000001E-2</v>
      </c>
      <c r="Q9">
        <v>1.3648643E-2</v>
      </c>
      <c r="R9">
        <v>1.6736218000000001E-2</v>
      </c>
      <c r="S9">
        <v>2.1757234E-2</v>
      </c>
      <c r="T9">
        <v>2.7617111999999999E-2</v>
      </c>
      <c r="U9">
        <v>3.4289412999999998E-2</v>
      </c>
      <c r="V9">
        <v>3.7351308999999999E-2</v>
      </c>
      <c r="W9">
        <v>4.2542443999999999E-2</v>
      </c>
      <c r="X9">
        <v>4.6917628000000003E-2</v>
      </c>
      <c r="Y9">
        <v>5.0294206000000001E-2</v>
      </c>
      <c r="Z9">
        <v>5.2308170000000001E-2</v>
      </c>
      <c r="AA9">
        <v>5.3362343999999999E-2</v>
      </c>
      <c r="AB9">
        <v>5.3599357E-2</v>
      </c>
      <c r="AC9">
        <v>5.3599357E-2</v>
      </c>
      <c r="AD9">
        <v>5.3599357E-2</v>
      </c>
      <c r="AE9">
        <v>5.3599357E-2</v>
      </c>
      <c r="AF9">
        <v>5.3599357E-2</v>
      </c>
      <c r="AG9">
        <v>5.3599357E-2</v>
      </c>
      <c r="AH9">
        <v>5.3599357E-2</v>
      </c>
      <c r="AI9">
        <v>5.3599357E-2</v>
      </c>
      <c r="AJ9">
        <v>5.3599357E-2</v>
      </c>
      <c r="AK9">
        <v>5.3599357E-2</v>
      </c>
      <c r="AL9">
        <v>5.3599357E-2</v>
      </c>
      <c r="AM9">
        <v>5.3599357E-2</v>
      </c>
    </row>
    <row r="10" spans="1:39" x14ac:dyDescent="0.25">
      <c r="A10" t="s">
        <v>268</v>
      </c>
      <c r="B10" t="s">
        <v>238</v>
      </c>
      <c r="C10" t="s">
        <v>239</v>
      </c>
      <c r="D10" t="s">
        <v>240</v>
      </c>
      <c r="E10" t="s">
        <v>241</v>
      </c>
      <c r="F10" t="s">
        <v>242</v>
      </c>
      <c r="G10" t="s">
        <v>243</v>
      </c>
      <c r="H10" t="s">
        <v>244</v>
      </c>
      <c r="I10" t="s">
        <v>269</v>
      </c>
      <c r="J10" t="s">
        <v>270</v>
      </c>
      <c r="K10">
        <v>0.23200000000000001</v>
      </c>
      <c r="L10">
        <v>0.23670533299999999</v>
      </c>
      <c r="M10">
        <v>0.24013516200000001</v>
      </c>
      <c r="N10">
        <v>0.243452329</v>
      </c>
      <c r="O10">
        <v>0.24651721200000001</v>
      </c>
      <c r="P10">
        <v>0.24943337600000001</v>
      </c>
      <c r="Q10">
        <v>0.25483337700000003</v>
      </c>
      <c r="R10">
        <v>0.25999870899999999</v>
      </c>
      <c r="S10">
        <v>0.26839857299999997</v>
      </c>
      <c r="T10">
        <v>0.278201804</v>
      </c>
      <c r="U10">
        <v>0.289364171</v>
      </c>
      <c r="V10">
        <v>0.29448654299999999</v>
      </c>
      <c r="W10">
        <v>0.30317100600000002</v>
      </c>
      <c r="X10">
        <v>0.31049043100000001</v>
      </c>
      <c r="Y10">
        <v>0.31613924900000001</v>
      </c>
      <c r="Z10">
        <v>0.31950849199999998</v>
      </c>
      <c r="AA10">
        <v>0.321272063</v>
      </c>
      <c r="AB10">
        <v>0.32166857199999999</v>
      </c>
      <c r="AC10">
        <v>0.32166857199999999</v>
      </c>
      <c r="AD10">
        <v>0.32166857199999999</v>
      </c>
      <c r="AE10">
        <v>0.32166857199999999</v>
      </c>
      <c r="AF10">
        <v>0.32166857199999999</v>
      </c>
      <c r="AG10">
        <v>0.32166857199999999</v>
      </c>
      <c r="AH10">
        <v>0.32166857199999999</v>
      </c>
      <c r="AI10">
        <v>0.32166857199999999</v>
      </c>
      <c r="AJ10">
        <v>0.32166857199999999</v>
      </c>
      <c r="AK10">
        <v>0.32166857199999999</v>
      </c>
      <c r="AL10">
        <v>0.32166857199999999</v>
      </c>
      <c r="AM10">
        <v>0.32166857199999999</v>
      </c>
    </row>
    <row r="11" spans="1:39" x14ac:dyDescent="0.25">
      <c r="A11" t="s">
        <v>271</v>
      </c>
      <c r="B11" t="s">
        <v>238</v>
      </c>
      <c r="C11" t="s">
        <v>239</v>
      </c>
      <c r="D11" t="s">
        <v>272</v>
      </c>
      <c r="E11" t="s">
        <v>241</v>
      </c>
      <c r="F11" t="s">
        <v>242</v>
      </c>
      <c r="G11" t="s">
        <v>243</v>
      </c>
      <c r="H11" t="s">
        <v>244</v>
      </c>
      <c r="I11" t="s">
        <v>245</v>
      </c>
      <c r="J11" t="s">
        <v>246</v>
      </c>
      <c r="K11">
        <v>4.3999999999999997E-2</v>
      </c>
      <c r="L11">
        <v>4.8016953000000001E-2</v>
      </c>
      <c r="M11">
        <v>5.1333333000000002E-2</v>
      </c>
      <c r="N11">
        <v>5.4474393000000003E-2</v>
      </c>
      <c r="O11">
        <v>5.7350582999999997E-2</v>
      </c>
      <c r="P11">
        <v>5.9952789999999999E-2</v>
      </c>
      <c r="Q11">
        <v>6.4772954999999993E-2</v>
      </c>
      <c r="R11">
        <v>6.9151868000000005E-2</v>
      </c>
      <c r="S11">
        <v>7.6370524999999995E-2</v>
      </c>
      <c r="T11">
        <v>8.4898425E-2</v>
      </c>
      <c r="U11">
        <v>9.4406237000000004E-2</v>
      </c>
      <c r="V11">
        <v>9.7755779000000001E-2</v>
      </c>
      <c r="W11">
        <v>0.10435689099999999</v>
      </c>
      <c r="X11">
        <v>0.109557615</v>
      </c>
      <c r="Y11">
        <v>0.113070375</v>
      </c>
      <c r="Z11">
        <v>0.11463551199999999</v>
      </c>
      <c r="AA11">
        <v>0.114899295</v>
      </c>
      <c r="AB11">
        <v>0.114899295</v>
      </c>
      <c r="AC11">
        <v>0.114899295</v>
      </c>
      <c r="AD11">
        <v>0.114899295</v>
      </c>
      <c r="AE11">
        <v>0.114899295</v>
      </c>
      <c r="AF11">
        <v>0.114899295</v>
      </c>
      <c r="AG11">
        <v>0.114899295</v>
      </c>
      <c r="AH11">
        <v>0.114899295</v>
      </c>
      <c r="AI11">
        <v>0.114899295</v>
      </c>
      <c r="AJ11">
        <v>0.114899295</v>
      </c>
      <c r="AK11">
        <v>0.114899295</v>
      </c>
      <c r="AL11">
        <v>0.114899295</v>
      </c>
      <c r="AM11">
        <v>0.114899295</v>
      </c>
    </row>
    <row r="12" spans="1:39" x14ac:dyDescent="0.25">
      <c r="A12" t="s">
        <v>273</v>
      </c>
      <c r="B12" t="s">
        <v>238</v>
      </c>
      <c r="C12" t="s">
        <v>239</v>
      </c>
      <c r="D12" t="s">
        <v>272</v>
      </c>
      <c r="E12" t="s">
        <v>241</v>
      </c>
      <c r="F12" t="s">
        <v>242</v>
      </c>
      <c r="G12" t="s">
        <v>243</v>
      </c>
      <c r="H12" t="s">
        <v>244</v>
      </c>
      <c r="I12" t="s">
        <v>248</v>
      </c>
      <c r="J12" t="s">
        <v>249</v>
      </c>
      <c r="K12">
        <v>7.0000000000000001E-3</v>
      </c>
      <c r="L12">
        <v>2.2173594000000001E-2</v>
      </c>
      <c r="M12">
        <v>3.4700854000000003E-2</v>
      </c>
      <c r="N12">
        <v>4.6565859000000001E-2</v>
      </c>
      <c r="O12">
        <v>5.7430347E-2</v>
      </c>
      <c r="P12">
        <v>6.7259898999999998E-2</v>
      </c>
      <c r="Q12">
        <v>8.5467535999999997E-2</v>
      </c>
      <c r="R12">
        <v>0.102008397</v>
      </c>
      <c r="S12">
        <v>0.12927607499999999</v>
      </c>
      <c r="T12">
        <v>0.16148926999999999</v>
      </c>
      <c r="U12">
        <v>0.19740397800000001</v>
      </c>
      <c r="V12">
        <v>0.21005650200000001</v>
      </c>
      <c r="W12">
        <v>0.23499147300000001</v>
      </c>
      <c r="X12">
        <v>0.25463663399999997</v>
      </c>
      <c r="Y12">
        <v>0.26790569199999997</v>
      </c>
      <c r="Z12">
        <v>0.27381782500000001</v>
      </c>
      <c r="AA12">
        <v>0.27481423599999999</v>
      </c>
      <c r="AB12">
        <v>0.27481423599999999</v>
      </c>
      <c r="AC12">
        <v>0.27481423599999999</v>
      </c>
      <c r="AD12">
        <v>0.27481423599999999</v>
      </c>
      <c r="AE12">
        <v>0.27481423599999999</v>
      </c>
      <c r="AF12">
        <v>0.27481423599999999</v>
      </c>
      <c r="AG12">
        <v>0.27481423599999999</v>
      </c>
      <c r="AH12">
        <v>0.27481423599999999</v>
      </c>
      <c r="AI12">
        <v>0.27481423599999999</v>
      </c>
      <c r="AJ12">
        <v>0.27481423599999999</v>
      </c>
      <c r="AK12">
        <v>0.27481423599999999</v>
      </c>
      <c r="AL12">
        <v>0.27481423599999999</v>
      </c>
      <c r="AM12">
        <v>0.27481423599999999</v>
      </c>
    </row>
    <row r="13" spans="1:39" x14ac:dyDescent="0.25">
      <c r="A13" t="s">
        <v>274</v>
      </c>
      <c r="B13" t="s">
        <v>238</v>
      </c>
      <c r="C13" t="s">
        <v>239</v>
      </c>
      <c r="D13" t="s">
        <v>272</v>
      </c>
      <c r="E13" t="s">
        <v>241</v>
      </c>
      <c r="F13" t="s">
        <v>242</v>
      </c>
      <c r="G13" t="s">
        <v>243</v>
      </c>
      <c r="H13" t="s">
        <v>244</v>
      </c>
      <c r="I13" t="s">
        <v>251</v>
      </c>
      <c r="J13" t="s">
        <v>252</v>
      </c>
      <c r="K13">
        <v>0.10100000000000001</v>
      </c>
      <c r="L13">
        <v>0.10746083300000001</v>
      </c>
      <c r="M13">
        <v>0.112794872</v>
      </c>
      <c r="N13">
        <v>0.11784692500000001</v>
      </c>
      <c r="O13">
        <v>0.122472965</v>
      </c>
      <c r="P13">
        <v>0.12665833400000001</v>
      </c>
      <c r="Q13">
        <v>0.13441104600000001</v>
      </c>
      <c r="R13">
        <v>0.141454053</v>
      </c>
      <c r="S13">
        <v>0.153064481</v>
      </c>
      <c r="T13">
        <v>0.16678068300000001</v>
      </c>
      <c r="U13">
        <v>0.182072968</v>
      </c>
      <c r="V13">
        <v>0.187460343</v>
      </c>
      <c r="W13">
        <v>0.19807751700000001</v>
      </c>
      <c r="X13">
        <v>0.20644231900000001</v>
      </c>
      <c r="Y13">
        <v>0.212092211</v>
      </c>
      <c r="Z13">
        <v>0.214609565</v>
      </c>
      <c r="AA13">
        <v>0.21503383100000001</v>
      </c>
      <c r="AB13">
        <v>0.21503383100000001</v>
      </c>
      <c r="AC13">
        <v>0.21503383100000001</v>
      </c>
      <c r="AD13">
        <v>0.21503383100000001</v>
      </c>
      <c r="AE13">
        <v>0.21503383100000001</v>
      </c>
      <c r="AF13">
        <v>0.21503383100000001</v>
      </c>
      <c r="AG13">
        <v>0.21503383100000001</v>
      </c>
      <c r="AH13">
        <v>0.21503383100000001</v>
      </c>
      <c r="AI13">
        <v>0.21503383100000001</v>
      </c>
      <c r="AJ13">
        <v>0.21503383100000001</v>
      </c>
      <c r="AK13">
        <v>0.21503383100000001</v>
      </c>
      <c r="AL13">
        <v>0.21503383100000001</v>
      </c>
      <c r="AM13">
        <v>0.21503383100000001</v>
      </c>
    </row>
    <row r="14" spans="1:39" x14ac:dyDescent="0.25">
      <c r="A14" t="s">
        <v>275</v>
      </c>
      <c r="B14" t="s">
        <v>238</v>
      </c>
      <c r="C14" t="s">
        <v>239</v>
      </c>
      <c r="D14" t="s">
        <v>272</v>
      </c>
      <c r="E14" t="s">
        <v>241</v>
      </c>
      <c r="F14" t="s">
        <v>242</v>
      </c>
      <c r="G14" t="s">
        <v>243</v>
      </c>
      <c r="H14" t="s">
        <v>244</v>
      </c>
      <c r="I14" t="s">
        <v>254</v>
      </c>
      <c r="J14" t="s">
        <v>255</v>
      </c>
      <c r="K14">
        <v>7.1999999999999995E-2</v>
      </c>
      <c r="L14">
        <v>8.8873073999999996E-2</v>
      </c>
      <c r="M14">
        <v>0.10280341799999999</v>
      </c>
      <c r="N14">
        <v>0.11599733199999999</v>
      </c>
      <c r="O14">
        <v>0.12807867100000001</v>
      </c>
      <c r="P14">
        <v>0.13900915599999999</v>
      </c>
      <c r="Q14">
        <v>0.15925609399999999</v>
      </c>
      <c r="R14">
        <v>0.17764957200000001</v>
      </c>
      <c r="S14">
        <v>0.207971297</v>
      </c>
      <c r="T14">
        <v>0.24379244999999999</v>
      </c>
      <c r="U14">
        <v>0.28372969300000001</v>
      </c>
      <c r="V14">
        <v>0.297799331</v>
      </c>
      <c r="W14">
        <v>0.325527081</v>
      </c>
      <c r="X14">
        <v>0.347372548</v>
      </c>
      <c r="Y14">
        <v>0.36212777400000001</v>
      </c>
      <c r="Z14">
        <v>0.36870207999999999</v>
      </c>
      <c r="AA14">
        <v>0.36981009100000001</v>
      </c>
      <c r="AB14">
        <v>0.36981009100000001</v>
      </c>
      <c r="AC14">
        <v>0.36981009100000001</v>
      </c>
      <c r="AD14">
        <v>0.36981009100000001</v>
      </c>
      <c r="AE14">
        <v>0.36981009100000001</v>
      </c>
      <c r="AF14">
        <v>0.36981009100000001</v>
      </c>
      <c r="AG14">
        <v>0.36981009100000001</v>
      </c>
      <c r="AH14">
        <v>0.36981009100000001</v>
      </c>
      <c r="AI14">
        <v>0.36981009100000001</v>
      </c>
      <c r="AJ14">
        <v>0.36981009100000001</v>
      </c>
      <c r="AK14">
        <v>0.36981009100000001</v>
      </c>
      <c r="AL14">
        <v>0.36981009100000001</v>
      </c>
      <c r="AM14">
        <v>0.36981009100000001</v>
      </c>
    </row>
    <row r="15" spans="1:39" x14ac:dyDescent="0.25">
      <c r="A15" t="s">
        <v>276</v>
      </c>
      <c r="B15" t="s">
        <v>238</v>
      </c>
      <c r="C15" t="s">
        <v>239</v>
      </c>
      <c r="D15" t="s">
        <v>272</v>
      </c>
      <c r="E15" t="s">
        <v>241</v>
      </c>
      <c r="F15" t="s">
        <v>242</v>
      </c>
      <c r="G15" t="s">
        <v>243</v>
      </c>
      <c r="H15" t="s">
        <v>244</v>
      </c>
      <c r="I15" t="s">
        <v>257</v>
      </c>
      <c r="J15" t="s">
        <v>258</v>
      </c>
      <c r="K15">
        <v>0.28599999999999998</v>
      </c>
      <c r="L15">
        <v>0.30709134300000002</v>
      </c>
      <c r="M15">
        <v>0.32450427300000001</v>
      </c>
      <c r="N15">
        <v>0.340996666</v>
      </c>
      <c r="O15">
        <v>0.35609833800000001</v>
      </c>
      <c r="P15">
        <v>0.36976144500000002</v>
      </c>
      <c r="Q15">
        <v>0.395070117</v>
      </c>
      <c r="R15">
        <v>0.41806196400000001</v>
      </c>
      <c r="S15">
        <v>0.455964121</v>
      </c>
      <c r="T15">
        <v>0.50074056199999994</v>
      </c>
      <c r="U15">
        <v>0.55066211600000003</v>
      </c>
      <c r="V15">
        <v>0.56824916400000003</v>
      </c>
      <c r="W15">
        <v>0.60290885100000002</v>
      </c>
      <c r="X15">
        <v>0.63021568500000003</v>
      </c>
      <c r="Y15">
        <v>0.64865971700000002</v>
      </c>
      <c r="Z15">
        <v>0.65687759999999995</v>
      </c>
      <c r="AA15">
        <v>0.65826261399999997</v>
      </c>
      <c r="AB15">
        <v>0.65826261399999997</v>
      </c>
      <c r="AC15">
        <v>0.65826261399999997</v>
      </c>
      <c r="AD15">
        <v>0.65826261399999997</v>
      </c>
      <c r="AE15">
        <v>0.65826261399999997</v>
      </c>
      <c r="AF15">
        <v>0.65826261399999997</v>
      </c>
      <c r="AG15">
        <v>0.65826261399999997</v>
      </c>
      <c r="AH15">
        <v>0.65826261399999997</v>
      </c>
      <c r="AI15">
        <v>0.65826261399999997</v>
      </c>
      <c r="AJ15">
        <v>0.65826261399999997</v>
      </c>
      <c r="AK15">
        <v>0.65826261399999997</v>
      </c>
      <c r="AL15">
        <v>0.65826261399999997</v>
      </c>
      <c r="AM15">
        <v>0.65826261399999997</v>
      </c>
    </row>
    <row r="16" spans="1:39" x14ac:dyDescent="0.25">
      <c r="A16" t="s">
        <v>277</v>
      </c>
      <c r="B16" t="s">
        <v>238</v>
      </c>
      <c r="C16" t="s">
        <v>239</v>
      </c>
      <c r="D16" t="s">
        <v>272</v>
      </c>
      <c r="E16" t="s">
        <v>241</v>
      </c>
      <c r="F16" t="s">
        <v>242</v>
      </c>
      <c r="G16" t="s">
        <v>243</v>
      </c>
      <c r="H16" t="s">
        <v>244</v>
      </c>
      <c r="I16" t="s">
        <v>260</v>
      </c>
      <c r="J16" t="s">
        <v>261</v>
      </c>
      <c r="K16">
        <v>2.8000000000000001E-2</v>
      </c>
      <c r="L16">
        <v>4.0509670999999997E-2</v>
      </c>
      <c r="M16">
        <v>5.0837606E-2</v>
      </c>
      <c r="N16">
        <v>6.0619553999999999E-2</v>
      </c>
      <c r="O16">
        <v>6.9576638999999996E-2</v>
      </c>
      <c r="P16">
        <v>7.7680483999999994E-2</v>
      </c>
      <c r="Q16">
        <v>9.2691531999999993E-2</v>
      </c>
      <c r="R16">
        <v>0.106328428</v>
      </c>
      <c r="S16">
        <v>0.128808908</v>
      </c>
      <c r="T16">
        <v>0.15536665499999999</v>
      </c>
      <c r="U16">
        <v>0.184976065</v>
      </c>
      <c r="V16">
        <v>0.19540727299999999</v>
      </c>
      <c r="W16">
        <v>0.21596458399999999</v>
      </c>
      <c r="X16">
        <v>0.23216077900000001</v>
      </c>
      <c r="Y16">
        <v>0.243100281</v>
      </c>
      <c r="Z16">
        <v>0.24797446100000001</v>
      </c>
      <c r="AA16">
        <v>0.24879593899999999</v>
      </c>
      <c r="AB16">
        <v>0.24879593899999999</v>
      </c>
      <c r="AC16">
        <v>0.24879593899999999</v>
      </c>
      <c r="AD16">
        <v>0.24879593899999999</v>
      </c>
      <c r="AE16">
        <v>0.24879593899999999</v>
      </c>
      <c r="AF16">
        <v>0.24879593899999999</v>
      </c>
      <c r="AG16">
        <v>0.24879593899999999</v>
      </c>
      <c r="AH16">
        <v>0.24879593899999999</v>
      </c>
      <c r="AI16">
        <v>0.24879593899999999</v>
      </c>
      <c r="AJ16">
        <v>0.24879593899999999</v>
      </c>
      <c r="AK16">
        <v>0.24879593899999999</v>
      </c>
      <c r="AL16">
        <v>0.24879593899999999</v>
      </c>
      <c r="AM16">
        <v>0.24879593899999999</v>
      </c>
    </row>
    <row r="17" spans="1:39" x14ac:dyDescent="0.25">
      <c r="A17" t="s">
        <v>278</v>
      </c>
      <c r="B17" t="s">
        <v>238</v>
      </c>
      <c r="C17" t="s">
        <v>239</v>
      </c>
      <c r="D17" t="s">
        <v>272</v>
      </c>
      <c r="E17" t="s">
        <v>241</v>
      </c>
      <c r="F17" t="s">
        <v>242</v>
      </c>
      <c r="G17" t="s">
        <v>243</v>
      </c>
      <c r="H17" t="s">
        <v>244</v>
      </c>
      <c r="I17" t="s">
        <v>263</v>
      </c>
      <c r="J17" t="s">
        <v>264</v>
      </c>
      <c r="K17">
        <v>0</v>
      </c>
      <c r="L17">
        <v>7.7061819999999998E-3</v>
      </c>
      <c r="M17">
        <v>1.4068376E-2</v>
      </c>
      <c r="N17">
        <v>2.0094231000000001E-2</v>
      </c>
      <c r="O17">
        <v>2.5611957000000001E-2</v>
      </c>
      <c r="P17">
        <v>3.0604071E-2</v>
      </c>
      <c r="Q17">
        <v>3.9851145999999997E-2</v>
      </c>
      <c r="R17">
        <v>4.8251718999999998E-2</v>
      </c>
      <c r="S17">
        <v>6.2100097999999999E-2</v>
      </c>
      <c r="T17">
        <v>7.8460147999999993E-2</v>
      </c>
      <c r="U17">
        <v>9.6700075999999996E-2</v>
      </c>
      <c r="V17">
        <v>0.103125888</v>
      </c>
      <c r="W17">
        <v>0.11578956</v>
      </c>
      <c r="X17">
        <v>0.125766708</v>
      </c>
      <c r="Y17">
        <v>0.13250563700000001</v>
      </c>
      <c r="Z17">
        <v>0.13550822000000001</v>
      </c>
      <c r="AA17">
        <v>0.136014265</v>
      </c>
      <c r="AB17">
        <v>0.136014265</v>
      </c>
      <c r="AC17">
        <v>0.136014265</v>
      </c>
      <c r="AD17">
        <v>0.136014265</v>
      </c>
      <c r="AE17">
        <v>0.136014265</v>
      </c>
      <c r="AF17">
        <v>0.136014265</v>
      </c>
      <c r="AG17">
        <v>0.136014265</v>
      </c>
      <c r="AH17">
        <v>0.136014265</v>
      </c>
      <c r="AI17">
        <v>0.136014265</v>
      </c>
      <c r="AJ17">
        <v>0.136014265</v>
      </c>
      <c r="AK17">
        <v>0.136014265</v>
      </c>
      <c r="AL17">
        <v>0.136014265</v>
      </c>
      <c r="AM17">
        <v>0.136014265</v>
      </c>
    </row>
    <row r="18" spans="1:39" x14ac:dyDescent="0.25">
      <c r="A18" t="s">
        <v>279</v>
      </c>
      <c r="B18" t="s">
        <v>238</v>
      </c>
      <c r="C18" t="s">
        <v>239</v>
      </c>
      <c r="D18" t="s">
        <v>272</v>
      </c>
      <c r="E18" t="s">
        <v>241</v>
      </c>
      <c r="F18" t="s">
        <v>242</v>
      </c>
      <c r="G18" t="s">
        <v>243</v>
      </c>
      <c r="H18" t="s">
        <v>244</v>
      </c>
      <c r="I18" t="s">
        <v>266</v>
      </c>
      <c r="J18" t="s">
        <v>267</v>
      </c>
      <c r="K18">
        <v>0.39</v>
      </c>
      <c r="L18">
        <v>0.40303871000000002</v>
      </c>
      <c r="M18">
        <v>0.41380341799999998</v>
      </c>
      <c r="N18">
        <v>0.42399904900000002</v>
      </c>
      <c r="O18">
        <v>0.43333493299999998</v>
      </c>
      <c r="P18">
        <v>0.44178149300000003</v>
      </c>
      <c r="Q18">
        <v>0.457427364</v>
      </c>
      <c r="R18">
        <v>0.47164096999999999</v>
      </c>
      <c r="S18">
        <v>0.49507215900000001</v>
      </c>
      <c r="T18">
        <v>0.52275304499999997</v>
      </c>
      <c r="U18">
        <v>0.55361464900000001</v>
      </c>
      <c r="V18">
        <v>0.56448699700000005</v>
      </c>
      <c r="W18">
        <v>0.58591368499999996</v>
      </c>
      <c r="X18">
        <v>0.60279482399999995</v>
      </c>
      <c r="Y18">
        <v>0.61419696199999996</v>
      </c>
      <c r="Z18">
        <v>0.61927727300000002</v>
      </c>
      <c r="AA18">
        <v>0.62013349200000001</v>
      </c>
      <c r="AB18">
        <v>0.62013349200000001</v>
      </c>
      <c r="AC18">
        <v>0.62013349200000001</v>
      </c>
      <c r="AD18">
        <v>0.62013349200000001</v>
      </c>
      <c r="AE18">
        <v>0.62013349200000001</v>
      </c>
      <c r="AF18">
        <v>0.62013349200000001</v>
      </c>
      <c r="AG18">
        <v>0.62013349200000001</v>
      </c>
      <c r="AH18">
        <v>0.62013349200000001</v>
      </c>
      <c r="AI18">
        <v>0.62013349200000001</v>
      </c>
      <c r="AJ18">
        <v>0.62013349200000001</v>
      </c>
      <c r="AK18">
        <v>0.62013349200000001</v>
      </c>
      <c r="AL18">
        <v>0.62013349200000001</v>
      </c>
      <c r="AM18">
        <v>0.62013349200000001</v>
      </c>
    </row>
    <row r="19" spans="1:39" x14ac:dyDescent="0.25">
      <c r="A19" t="s">
        <v>280</v>
      </c>
      <c r="B19" t="s">
        <v>238</v>
      </c>
      <c r="C19" t="s">
        <v>239</v>
      </c>
      <c r="D19" t="s">
        <v>272</v>
      </c>
      <c r="E19" t="s">
        <v>241</v>
      </c>
      <c r="F19" t="s">
        <v>242</v>
      </c>
      <c r="G19" t="s">
        <v>243</v>
      </c>
      <c r="H19" t="s">
        <v>244</v>
      </c>
      <c r="I19" t="s">
        <v>269</v>
      </c>
      <c r="J19" t="s">
        <v>270</v>
      </c>
      <c r="K19">
        <v>0</v>
      </c>
      <c r="L19">
        <v>1.0014291E-2</v>
      </c>
      <c r="M19">
        <v>1.8282051000000001E-2</v>
      </c>
      <c r="N19">
        <v>2.6112733999999999E-2</v>
      </c>
      <c r="O19">
        <v>3.3283095999999998E-2</v>
      </c>
      <c r="P19">
        <v>3.9770418000000002E-2</v>
      </c>
      <c r="Q19">
        <v>5.1787120999999998E-2</v>
      </c>
      <c r="R19">
        <v>6.2703782999999999E-2</v>
      </c>
      <c r="S19">
        <v>8.0699945999999995E-2</v>
      </c>
      <c r="T19">
        <v>0.10196005800000001</v>
      </c>
      <c r="U19">
        <v>0.1256631</v>
      </c>
      <c r="V19">
        <v>0.13401353199999999</v>
      </c>
      <c r="W19">
        <v>0.150470152</v>
      </c>
      <c r="X19">
        <v>0.16343559399999999</v>
      </c>
      <c r="Y19">
        <v>0.172192927</v>
      </c>
      <c r="Z19">
        <v>0.17609482500000001</v>
      </c>
      <c r="AA19">
        <v>0.17675243700000001</v>
      </c>
      <c r="AB19">
        <v>0.17675243700000001</v>
      </c>
      <c r="AC19">
        <v>0.17675243700000001</v>
      </c>
      <c r="AD19">
        <v>0.17675243700000001</v>
      </c>
      <c r="AE19">
        <v>0.17675243700000001</v>
      </c>
      <c r="AF19">
        <v>0.17675243700000001</v>
      </c>
      <c r="AG19">
        <v>0.17675243700000001</v>
      </c>
      <c r="AH19">
        <v>0.17675243700000001</v>
      </c>
      <c r="AI19">
        <v>0.17675243700000001</v>
      </c>
      <c r="AJ19">
        <v>0.17675243700000001</v>
      </c>
      <c r="AK19">
        <v>0.17675243700000001</v>
      </c>
      <c r="AL19">
        <v>0.17675243700000001</v>
      </c>
      <c r="AM19">
        <v>0.17675243700000001</v>
      </c>
    </row>
    <row r="20" spans="1:39" x14ac:dyDescent="0.25">
      <c r="A20" t="s">
        <v>281</v>
      </c>
      <c r="B20" t="s">
        <v>238</v>
      </c>
      <c r="C20" t="s">
        <v>239</v>
      </c>
      <c r="D20" t="s">
        <v>282</v>
      </c>
      <c r="E20" t="s">
        <v>241</v>
      </c>
      <c r="F20" t="s">
        <v>242</v>
      </c>
      <c r="G20" t="s">
        <v>243</v>
      </c>
      <c r="H20" t="s">
        <v>244</v>
      </c>
      <c r="I20" t="s">
        <v>245</v>
      </c>
      <c r="J20" t="s">
        <v>246</v>
      </c>
      <c r="K20">
        <v>0</v>
      </c>
      <c r="L20">
        <v>1.6436256999999999E-2</v>
      </c>
      <c r="M20">
        <v>3.0668925E-2</v>
      </c>
      <c r="N20">
        <v>4.6674845E-2</v>
      </c>
      <c r="O20">
        <v>6.4419852999999999E-2</v>
      </c>
      <c r="P20">
        <v>8.3909206E-2</v>
      </c>
      <c r="Q20">
        <v>0.115281782</v>
      </c>
      <c r="R20">
        <v>0.149511009</v>
      </c>
      <c r="S20">
        <v>0.20255040399999999</v>
      </c>
      <c r="T20">
        <v>0.26344019299999999</v>
      </c>
      <c r="U20">
        <v>0.33621811400000001</v>
      </c>
      <c r="V20">
        <v>0.38236446899999998</v>
      </c>
      <c r="W20">
        <v>0.44840649500000002</v>
      </c>
      <c r="X20">
        <v>0.50720578999999999</v>
      </c>
      <c r="Y20">
        <v>0.55887378799999998</v>
      </c>
      <c r="Z20">
        <v>0.59556548200000003</v>
      </c>
      <c r="AA20">
        <v>0.62081345700000001</v>
      </c>
      <c r="AB20">
        <v>0.63623741199999995</v>
      </c>
      <c r="AC20">
        <v>0.64464768400000005</v>
      </c>
      <c r="AD20">
        <v>0.64831831399999995</v>
      </c>
      <c r="AE20">
        <v>0.64831831399999995</v>
      </c>
      <c r="AF20">
        <v>0.64831831399999995</v>
      </c>
      <c r="AG20">
        <v>0.64831831399999995</v>
      </c>
      <c r="AH20">
        <v>0.64831831399999995</v>
      </c>
      <c r="AI20">
        <v>0.66281689099999996</v>
      </c>
      <c r="AJ20">
        <v>0.68215659299999998</v>
      </c>
      <c r="AK20">
        <v>0.70208946699999997</v>
      </c>
      <c r="AL20">
        <v>0.72268922599999996</v>
      </c>
      <c r="AM20">
        <v>0.74106304599999995</v>
      </c>
    </row>
    <row r="21" spans="1:39" x14ac:dyDescent="0.25">
      <c r="A21" t="s">
        <v>283</v>
      </c>
      <c r="B21" t="s">
        <v>238</v>
      </c>
      <c r="C21" t="s">
        <v>239</v>
      </c>
      <c r="D21" t="s">
        <v>282</v>
      </c>
      <c r="E21" t="s">
        <v>241</v>
      </c>
      <c r="F21" t="s">
        <v>242</v>
      </c>
      <c r="G21" t="s">
        <v>243</v>
      </c>
      <c r="H21" t="s">
        <v>244</v>
      </c>
      <c r="I21" t="s">
        <v>248</v>
      </c>
      <c r="J21" t="s">
        <v>249</v>
      </c>
      <c r="K21">
        <v>0</v>
      </c>
      <c r="L21">
        <v>0.12314888820100001</v>
      </c>
      <c r="M21">
        <v>0.22978734793</v>
      </c>
      <c r="N21">
        <v>0.34971192743000001</v>
      </c>
      <c r="O21">
        <v>0.48266665047000001</v>
      </c>
      <c r="P21">
        <v>0.62869089764000008</v>
      </c>
      <c r="Q21">
        <v>0.86375035868999994</v>
      </c>
      <c r="R21">
        <v>1.1202133199099999</v>
      </c>
      <c r="S21">
        <v>1.5161045096400001</v>
      </c>
      <c r="T21">
        <v>1.9705098735</v>
      </c>
      <c r="U21">
        <v>2.5126923229</v>
      </c>
      <c r="V21">
        <v>2.8558983738999997</v>
      </c>
      <c r="W21">
        <v>3.3457116384000001</v>
      </c>
      <c r="X21">
        <v>3.7820130219000001</v>
      </c>
      <c r="Y21">
        <v>4.1627004286999991</v>
      </c>
      <c r="Z21">
        <v>4.4330431242000001</v>
      </c>
      <c r="AA21">
        <v>4.6190690366000009</v>
      </c>
      <c r="AB21">
        <v>4.7327120230000004</v>
      </c>
      <c r="AC21">
        <v>4.7946785098999989</v>
      </c>
      <c r="AD21">
        <v>4.8219199315000001</v>
      </c>
      <c r="AE21">
        <v>4.8219199315000001</v>
      </c>
      <c r="AF21">
        <v>4.8219199315000001</v>
      </c>
      <c r="AG21">
        <v>4.8219199315000001</v>
      </c>
      <c r="AH21">
        <v>4.8219199315000001</v>
      </c>
      <c r="AI21">
        <v>4.9295204827000001</v>
      </c>
      <c r="AJ21">
        <v>5.0730492379000003</v>
      </c>
      <c r="AK21">
        <v>5.2209801817999999</v>
      </c>
      <c r="AL21">
        <v>5.3738603934999993</v>
      </c>
      <c r="AM21">
        <v>5.5102208915000004</v>
      </c>
    </row>
    <row r="22" spans="1:39" x14ac:dyDescent="0.25">
      <c r="A22" t="s">
        <v>284</v>
      </c>
      <c r="B22" t="s">
        <v>238</v>
      </c>
      <c r="C22" t="s">
        <v>239</v>
      </c>
      <c r="D22" t="s">
        <v>282</v>
      </c>
      <c r="E22" t="s">
        <v>241</v>
      </c>
      <c r="F22" t="s">
        <v>242</v>
      </c>
      <c r="G22" t="s">
        <v>243</v>
      </c>
      <c r="H22" t="s">
        <v>244</v>
      </c>
      <c r="I22" t="s">
        <v>251</v>
      </c>
      <c r="J22" t="s">
        <v>252</v>
      </c>
      <c r="K22">
        <v>0</v>
      </c>
      <c r="L22">
        <v>3.7738583999999999E-2</v>
      </c>
      <c r="M22">
        <v>7.0417599999999997E-2</v>
      </c>
      <c r="N22">
        <v>0.107168105</v>
      </c>
      <c r="O22">
        <v>0.147911655</v>
      </c>
      <c r="P22">
        <v>0.19266032</v>
      </c>
      <c r="Q22">
        <v>0.264693542</v>
      </c>
      <c r="R22">
        <v>0.343285799</v>
      </c>
      <c r="S22">
        <v>0.464720303</v>
      </c>
      <c r="T22">
        <v>0.60410954299999997</v>
      </c>
      <c r="U22">
        <v>0.77049651600000002</v>
      </c>
      <c r="V22">
        <v>0.87586503699999996</v>
      </c>
      <c r="W22">
        <v>1.0263485290000001</v>
      </c>
      <c r="X22">
        <v>1.1603759600000001</v>
      </c>
      <c r="Y22">
        <v>1.277527071</v>
      </c>
      <c r="Z22">
        <v>1.360721174</v>
      </c>
      <c r="AA22">
        <v>1.417967991</v>
      </c>
      <c r="AB22">
        <v>1.452939996</v>
      </c>
      <c r="AC22">
        <v>1.4720092979999999</v>
      </c>
      <c r="AD22">
        <v>1.48037723</v>
      </c>
      <c r="AE22">
        <v>1.48037723</v>
      </c>
      <c r="AF22">
        <v>1.48037723</v>
      </c>
      <c r="AG22">
        <v>1.48037723</v>
      </c>
      <c r="AH22">
        <v>1.48037723</v>
      </c>
      <c r="AI22">
        <v>1.5134296220000001</v>
      </c>
      <c r="AJ22">
        <v>1.5575183239999999</v>
      </c>
      <c r="AK22">
        <v>1.602959276</v>
      </c>
      <c r="AL22">
        <v>1.6499205290000001</v>
      </c>
      <c r="AM22">
        <v>1.6918073090000001</v>
      </c>
    </row>
    <row r="23" spans="1:39" x14ac:dyDescent="0.25">
      <c r="A23" t="s">
        <v>285</v>
      </c>
      <c r="B23" t="s">
        <v>238</v>
      </c>
      <c r="C23" t="s">
        <v>239</v>
      </c>
      <c r="D23" t="s">
        <v>282</v>
      </c>
      <c r="E23" t="s">
        <v>241</v>
      </c>
      <c r="F23" t="s">
        <v>242</v>
      </c>
      <c r="G23" t="s">
        <v>243</v>
      </c>
      <c r="H23" t="s">
        <v>244</v>
      </c>
      <c r="I23" t="s">
        <v>254</v>
      </c>
      <c r="J23" t="s">
        <v>255</v>
      </c>
      <c r="K23">
        <v>0</v>
      </c>
      <c r="L23">
        <v>0.10458100939999999</v>
      </c>
      <c r="M23">
        <v>0.195140965</v>
      </c>
      <c r="N23">
        <v>0.29698381499999998</v>
      </c>
      <c r="O23">
        <v>0.40989217699999997</v>
      </c>
      <c r="P23">
        <v>0.533899495</v>
      </c>
      <c r="Q23">
        <v>0.73351766699999998</v>
      </c>
      <c r="R23">
        <v>0.95131220800000005</v>
      </c>
      <c r="S23">
        <v>1.2884138310000002</v>
      </c>
      <c r="T23">
        <v>1.675389488</v>
      </c>
      <c r="U23">
        <v>2.1376818720000004</v>
      </c>
      <c r="V23">
        <v>2.4306632499999998</v>
      </c>
      <c r="W23">
        <v>2.849618827</v>
      </c>
      <c r="X23">
        <v>3.2226797299999999</v>
      </c>
      <c r="Y23">
        <v>3.5498170309999999</v>
      </c>
      <c r="Z23">
        <v>3.7821314670000001</v>
      </c>
      <c r="AA23">
        <v>3.9419896969999999</v>
      </c>
      <c r="AB23">
        <v>4.0396468799999994</v>
      </c>
      <c r="AC23">
        <v>4.0928967360000001</v>
      </c>
      <c r="AD23">
        <v>4.1161867750000001</v>
      </c>
      <c r="AE23">
        <v>4.1161867750000001</v>
      </c>
      <c r="AF23">
        <v>4.1161867750000001</v>
      </c>
      <c r="AG23">
        <v>4.1161867750000001</v>
      </c>
      <c r="AH23">
        <v>4.1161867750000001</v>
      </c>
      <c r="AI23">
        <v>4.2081798049999994</v>
      </c>
      <c r="AJ23">
        <v>4.330889634</v>
      </c>
      <c r="AK23">
        <v>4.4573631110000003</v>
      </c>
      <c r="AL23">
        <v>4.5880679630000003</v>
      </c>
      <c r="AM23">
        <v>4.7046492940000002</v>
      </c>
    </row>
    <row r="24" spans="1:39" x14ac:dyDescent="0.25">
      <c r="A24" t="s">
        <v>286</v>
      </c>
      <c r="B24" t="s">
        <v>238</v>
      </c>
      <c r="C24" t="s">
        <v>239</v>
      </c>
      <c r="D24" t="s">
        <v>282</v>
      </c>
      <c r="E24" t="s">
        <v>241</v>
      </c>
      <c r="F24" t="s">
        <v>242</v>
      </c>
      <c r="G24" t="s">
        <v>243</v>
      </c>
      <c r="H24" t="s">
        <v>244</v>
      </c>
      <c r="I24" t="s">
        <v>257</v>
      </c>
      <c r="J24" t="s">
        <v>258</v>
      </c>
      <c r="K24">
        <v>0</v>
      </c>
      <c r="L24">
        <v>0.14923600594</v>
      </c>
      <c r="M24">
        <v>0.27846411500000001</v>
      </c>
      <c r="N24">
        <v>0.42379279465000003</v>
      </c>
      <c r="O24">
        <v>0.58491184529999996</v>
      </c>
      <c r="P24">
        <v>0.76186898989999996</v>
      </c>
      <c r="Q24">
        <v>1.0467220308</v>
      </c>
      <c r="R24">
        <v>1.3575125602</v>
      </c>
      <c r="S24">
        <v>1.8368427121000002</v>
      </c>
      <c r="T24">
        <v>2.3869964782999999</v>
      </c>
      <c r="U24">
        <v>3.0431570164999999</v>
      </c>
      <c r="V24">
        <v>3.4583490955999996</v>
      </c>
      <c r="W24">
        <v>4.0505119672000003</v>
      </c>
      <c r="X24">
        <v>4.57803966</v>
      </c>
      <c r="Y24">
        <v>5.0375580969999998</v>
      </c>
      <c r="Z24">
        <v>5.3638821380000001</v>
      </c>
      <c r="AA24">
        <v>5.5884294570000002</v>
      </c>
      <c r="AB24">
        <v>5.7256051200000009</v>
      </c>
      <c r="AC24">
        <v>5.8004033479999997</v>
      </c>
      <c r="AD24">
        <v>5.8333420130000002</v>
      </c>
      <c r="AE24">
        <v>5.8333420130000002</v>
      </c>
      <c r="AF24">
        <v>5.8333420130000002</v>
      </c>
      <c r="AG24">
        <v>5.8333420130000002</v>
      </c>
      <c r="AH24">
        <v>5.8333420130000002</v>
      </c>
      <c r="AI24">
        <v>5.9634460309999993</v>
      </c>
      <c r="AJ24">
        <v>6.1369922450000001</v>
      </c>
      <c r="AK24">
        <v>6.3158613140000002</v>
      </c>
      <c r="AL24">
        <v>6.5007147369999991</v>
      </c>
      <c r="AM24">
        <v>6.6655935300000007</v>
      </c>
    </row>
    <row r="25" spans="1:39" x14ac:dyDescent="0.25">
      <c r="A25" t="s">
        <v>287</v>
      </c>
      <c r="B25" t="s">
        <v>238</v>
      </c>
      <c r="C25" t="s">
        <v>239</v>
      </c>
      <c r="D25" t="s">
        <v>282</v>
      </c>
      <c r="E25" t="s">
        <v>241</v>
      </c>
      <c r="F25" t="s">
        <v>242</v>
      </c>
      <c r="G25" t="s">
        <v>243</v>
      </c>
      <c r="H25" t="s">
        <v>244</v>
      </c>
      <c r="I25" t="s">
        <v>260</v>
      </c>
      <c r="J25" t="s">
        <v>261</v>
      </c>
      <c r="K25">
        <v>0</v>
      </c>
      <c r="L25">
        <v>6.2146146999999999E-2</v>
      </c>
      <c r="M25">
        <v>0.115960433</v>
      </c>
      <c r="N25">
        <v>0.17647945800000001</v>
      </c>
      <c r="O25">
        <v>0.24357404499999999</v>
      </c>
      <c r="P25">
        <v>0.31726406899999998</v>
      </c>
      <c r="Q25">
        <v>0.435885034</v>
      </c>
      <c r="R25">
        <v>0.56530711199999994</v>
      </c>
      <c r="S25">
        <v>0.76559690499999999</v>
      </c>
      <c r="T25">
        <v>0.99551789099999999</v>
      </c>
      <c r="U25">
        <v>1.2701699120000001</v>
      </c>
      <c r="V25">
        <v>1.4442215620000001</v>
      </c>
      <c r="W25">
        <v>1.693084276</v>
      </c>
      <c r="X25">
        <v>1.9146892069999999</v>
      </c>
      <c r="Y25">
        <v>2.1089621799999998</v>
      </c>
      <c r="Z25">
        <v>2.2469238740000002</v>
      </c>
      <c r="AA25">
        <v>2.3418568990000002</v>
      </c>
      <c r="AB25">
        <v>2.3998513589999999</v>
      </c>
      <c r="AC25">
        <v>2.431474191</v>
      </c>
      <c r="AD25">
        <v>2.4453089860000001</v>
      </c>
      <c r="AE25">
        <v>2.4453089860000001</v>
      </c>
      <c r="AF25">
        <v>2.4453089860000001</v>
      </c>
      <c r="AG25">
        <v>2.4453089860000001</v>
      </c>
      <c r="AH25">
        <v>2.4453089860000001</v>
      </c>
      <c r="AI25">
        <v>2.499954872</v>
      </c>
      <c r="AJ25">
        <v>2.5728472120000001</v>
      </c>
      <c r="AK25">
        <v>2.6479752429999999</v>
      </c>
      <c r="AL25">
        <v>2.7256168019999998</v>
      </c>
      <c r="AM25">
        <v>2.79486868</v>
      </c>
    </row>
    <row r="26" spans="1:39" x14ac:dyDescent="0.25">
      <c r="A26" t="s">
        <v>288</v>
      </c>
      <c r="B26" t="s">
        <v>238</v>
      </c>
      <c r="C26" t="s">
        <v>239</v>
      </c>
      <c r="D26" t="s">
        <v>282</v>
      </c>
      <c r="E26" t="s">
        <v>241</v>
      </c>
      <c r="F26" t="s">
        <v>242</v>
      </c>
      <c r="G26" t="s">
        <v>243</v>
      </c>
      <c r="H26" t="s">
        <v>244</v>
      </c>
      <c r="I26" t="s">
        <v>263</v>
      </c>
      <c r="J26" t="s">
        <v>264</v>
      </c>
      <c r="K26">
        <v>0</v>
      </c>
      <c r="L26">
        <v>1.7521932899999999E-2</v>
      </c>
      <c r="M26">
        <v>3.26947213E-2</v>
      </c>
      <c r="N26">
        <v>4.97578911E-2</v>
      </c>
      <c r="O26">
        <v>6.8675023000000002E-2</v>
      </c>
      <c r="P26">
        <v>8.9451719999999998E-2</v>
      </c>
      <c r="Q26">
        <v>0.12289657000000001</v>
      </c>
      <c r="R26">
        <v>0.15938676399999999</v>
      </c>
      <c r="S26">
        <v>0.215969832</v>
      </c>
      <c r="T26">
        <v>0.280929981</v>
      </c>
      <c r="U26">
        <v>0.35859807299999996</v>
      </c>
      <c r="V26">
        <v>0.40786051600000001</v>
      </c>
      <c r="W26">
        <v>0.47839849900000003</v>
      </c>
      <c r="X26">
        <v>0.54119521000000004</v>
      </c>
      <c r="Y26">
        <v>0.59644782299999999</v>
      </c>
      <c r="Z26">
        <v>0.635685108</v>
      </c>
      <c r="AA26">
        <v>0.66268473500000002</v>
      </c>
      <c r="AB26">
        <v>0.67917877100000001</v>
      </c>
      <c r="AC26">
        <v>0.68817252800000006</v>
      </c>
      <c r="AD26">
        <v>0.69209257899999999</v>
      </c>
      <c r="AE26">
        <v>0.69209257899999999</v>
      </c>
      <c r="AF26">
        <v>0.69209257899999999</v>
      </c>
      <c r="AG26">
        <v>0.69209257899999999</v>
      </c>
      <c r="AH26">
        <v>0.69209257899999999</v>
      </c>
      <c r="AI26">
        <v>0.70757633399999997</v>
      </c>
      <c r="AJ26">
        <v>0.72823017000000001</v>
      </c>
      <c r="AK26">
        <v>0.74951748200000001</v>
      </c>
      <c r="AL26">
        <v>0.77151699699999998</v>
      </c>
      <c r="AM26">
        <v>0.79113931800000004</v>
      </c>
    </row>
    <row r="27" spans="1:39" x14ac:dyDescent="0.25">
      <c r="A27" t="s">
        <v>289</v>
      </c>
      <c r="B27" t="s">
        <v>238</v>
      </c>
      <c r="C27" t="s">
        <v>239</v>
      </c>
      <c r="D27" t="s">
        <v>282</v>
      </c>
      <c r="E27" t="s">
        <v>241</v>
      </c>
      <c r="F27" t="s">
        <v>242</v>
      </c>
      <c r="G27" t="s">
        <v>243</v>
      </c>
      <c r="H27" t="s">
        <v>244</v>
      </c>
      <c r="I27" t="s">
        <v>266</v>
      </c>
      <c r="J27" t="s">
        <v>267</v>
      </c>
      <c r="K27">
        <v>0</v>
      </c>
      <c r="L27">
        <v>6.7815977E-2</v>
      </c>
      <c r="M27">
        <v>0.12653994599999999</v>
      </c>
      <c r="N27">
        <v>0.19258035200000001</v>
      </c>
      <c r="O27">
        <v>0.26579623499999999</v>
      </c>
      <c r="P27">
        <v>0.34620928000000001</v>
      </c>
      <c r="Q27">
        <v>0.47565248799999998</v>
      </c>
      <c r="R27">
        <v>0.616882237</v>
      </c>
      <c r="S27">
        <v>0.83495296699999999</v>
      </c>
      <c r="T27">
        <v>1.0852586420000001</v>
      </c>
      <c r="U27">
        <v>1.383953414</v>
      </c>
      <c r="V27">
        <v>1.573052876</v>
      </c>
      <c r="W27">
        <v>1.8429848069999999</v>
      </c>
      <c r="X27">
        <v>2.0834185070000002</v>
      </c>
      <c r="Y27">
        <v>2.2933137970000002</v>
      </c>
      <c r="Z27">
        <v>2.442369577</v>
      </c>
      <c r="AA27">
        <v>2.544936571</v>
      </c>
      <c r="AB27">
        <v>2.6075946129999998</v>
      </c>
      <c r="AC27">
        <v>2.6417603710000002</v>
      </c>
      <c r="AD27">
        <v>2.656772181</v>
      </c>
      <c r="AE27">
        <v>2.656772181</v>
      </c>
      <c r="AF27">
        <v>2.656772181</v>
      </c>
      <c r="AG27">
        <v>2.656772181</v>
      </c>
      <c r="AH27">
        <v>2.656772181</v>
      </c>
      <c r="AI27">
        <v>2.7160671399999998</v>
      </c>
      <c r="AJ27">
        <v>2.7951608960000001</v>
      </c>
      <c r="AK27">
        <v>2.8766805469999999</v>
      </c>
      <c r="AL27">
        <v>2.9609275689999999</v>
      </c>
      <c r="AM27">
        <v>3.0360711459999998</v>
      </c>
    </row>
    <row r="28" spans="1:39" x14ac:dyDescent="0.25">
      <c r="A28" t="s">
        <v>290</v>
      </c>
      <c r="B28" t="s">
        <v>238</v>
      </c>
      <c r="C28" t="s">
        <v>239</v>
      </c>
      <c r="D28" t="s">
        <v>282</v>
      </c>
      <c r="E28" t="s">
        <v>241</v>
      </c>
      <c r="F28" t="s">
        <v>242</v>
      </c>
      <c r="G28" t="s">
        <v>243</v>
      </c>
      <c r="H28" t="s">
        <v>244</v>
      </c>
      <c r="I28" t="s">
        <v>269</v>
      </c>
      <c r="J28" t="s">
        <v>270</v>
      </c>
      <c r="K28">
        <v>0</v>
      </c>
      <c r="L28">
        <v>5.5068143E-2</v>
      </c>
      <c r="M28">
        <v>0.102753365</v>
      </c>
      <c r="N28">
        <v>0.15637970300000001</v>
      </c>
      <c r="O28">
        <v>0.21583269399999999</v>
      </c>
      <c r="P28">
        <v>0.28112994800000002</v>
      </c>
      <c r="Q28">
        <v>0.38624082900000001</v>
      </c>
      <c r="R28">
        <v>0.50092265300000005</v>
      </c>
      <c r="S28">
        <v>0.67839923999999996</v>
      </c>
      <c r="T28">
        <v>0.88213191099999999</v>
      </c>
      <c r="U28">
        <v>1.125499676</v>
      </c>
      <c r="V28">
        <v>1.2797253399999999</v>
      </c>
      <c r="W28">
        <v>1.5002389709999999</v>
      </c>
      <c r="X28">
        <v>1.6966000990000001</v>
      </c>
      <c r="Y28">
        <v>1.868739835</v>
      </c>
      <c r="Z28">
        <v>1.9909837539999999</v>
      </c>
      <c r="AA28">
        <v>2.075101197</v>
      </c>
      <c r="AB28">
        <v>2.126488433</v>
      </c>
      <c r="AC28">
        <v>2.154508522</v>
      </c>
      <c r="AD28">
        <v>2.1667673519999999</v>
      </c>
      <c r="AE28">
        <v>2.1667673519999999</v>
      </c>
      <c r="AF28">
        <v>2.1667673519999999</v>
      </c>
      <c r="AG28">
        <v>2.1667673519999999</v>
      </c>
      <c r="AH28">
        <v>2.1667673519999999</v>
      </c>
      <c r="AI28">
        <v>2.2151883510000001</v>
      </c>
      <c r="AJ28">
        <v>2.279777293</v>
      </c>
      <c r="AK28">
        <v>2.34634725</v>
      </c>
      <c r="AL28">
        <v>2.4151444130000002</v>
      </c>
      <c r="AM28">
        <v>2.4765075890000001</v>
      </c>
    </row>
    <row r="29" spans="1:39" x14ac:dyDescent="0.25">
      <c r="A29" t="s">
        <v>291</v>
      </c>
      <c r="B29" t="s">
        <v>238</v>
      </c>
      <c r="C29" t="s">
        <v>239</v>
      </c>
      <c r="D29" t="s">
        <v>292</v>
      </c>
      <c r="E29" t="s">
        <v>241</v>
      </c>
      <c r="F29" t="s">
        <v>242</v>
      </c>
      <c r="G29" t="s">
        <v>243</v>
      </c>
      <c r="H29" t="s">
        <v>244</v>
      </c>
      <c r="I29" t="s">
        <v>245</v>
      </c>
      <c r="J29" t="s">
        <v>246</v>
      </c>
      <c r="K29">
        <v>0</v>
      </c>
      <c r="L29">
        <v>0.147409386</v>
      </c>
      <c r="M29">
        <v>0.25325067299999998</v>
      </c>
      <c r="N29">
        <v>0.36575779200000003</v>
      </c>
      <c r="O29">
        <v>0.48075853499999999</v>
      </c>
      <c r="P29">
        <v>0.60275891999999998</v>
      </c>
      <c r="Q29">
        <v>0.80365778300000001</v>
      </c>
      <c r="R29">
        <v>1.0167893020000001</v>
      </c>
      <c r="S29">
        <v>1.3378994099999999</v>
      </c>
      <c r="T29">
        <v>1.7098215080000001</v>
      </c>
      <c r="U29">
        <v>2.1407968930000001</v>
      </c>
      <c r="V29">
        <v>2.4242755090000001</v>
      </c>
      <c r="W29">
        <v>2.7961738839999999</v>
      </c>
      <c r="X29">
        <v>3.1193461930000002</v>
      </c>
      <c r="Y29">
        <v>3.3825975480000001</v>
      </c>
      <c r="Z29">
        <v>3.5609458960000002</v>
      </c>
      <c r="AA29">
        <v>3.6737780880000002</v>
      </c>
      <c r="AB29">
        <v>3.7338010700000002</v>
      </c>
      <c r="AC29">
        <v>3.7576831369999999</v>
      </c>
      <c r="AD29">
        <v>3.7591394939999998</v>
      </c>
      <c r="AE29">
        <v>3.7591394939999998</v>
      </c>
      <c r="AF29">
        <v>3.7591394939999998</v>
      </c>
      <c r="AG29">
        <v>3.7591394939999998</v>
      </c>
      <c r="AH29">
        <v>3.7591394939999998</v>
      </c>
      <c r="AI29">
        <v>3.7591394939999998</v>
      </c>
      <c r="AJ29">
        <v>3.7591394939999998</v>
      </c>
      <c r="AK29">
        <v>3.7591394939999998</v>
      </c>
      <c r="AL29">
        <v>3.7591394939999998</v>
      </c>
      <c r="AM29">
        <v>3.7591394939999998</v>
      </c>
    </row>
    <row r="30" spans="1:39" x14ac:dyDescent="0.25">
      <c r="A30" t="s">
        <v>293</v>
      </c>
      <c r="B30" t="s">
        <v>238</v>
      </c>
      <c r="C30" t="s">
        <v>239</v>
      </c>
      <c r="D30" t="s">
        <v>292</v>
      </c>
      <c r="E30" t="s">
        <v>241</v>
      </c>
      <c r="F30" t="s">
        <v>242</v>
      </c>
      <c r="G30" t="s">
        <v>243</v>
      </c>
      <c r="H30" t="s">
        <v>244</v>
      </c>
      <c r="I30" t="s">
        <v>248</v>
      </c>
      <c r="J30" t="s">
        <v>249</v>
      </c>
      <c r="K30">
        <v>0</v>
      </c>
      <c r="L30">
        <v>0.19062775400000001</v>
      </c>
      <c r="M30">
        <v>0.32750022600000001</v>
      </c>
      <c r="N30">
        <v>0.47299286000000001</v>
      </c>
      <c r="O30">
        <v>0.62171021000000004</v>
      </c>
      <c r="P30">
        <v>0.77947940000000004</v>
      </c>
      <c r="Q30">
        <v>1.0392789979999999</v>
      </c>
      <c r="R30">
        <v>1.314897695</v>
      </c>
      <c r="S30">
        <v>1.730152793</v>
      </c>
      <c r="T30">
        <v>2.2278915659999998</v>
      </c>
      <c r="U30">
        <v>2.8093974839999998</v>
      </c>
      <c r="V30">
        <v>3.19457148</v>
      </c>
      <c r="W30">
        <v>3.7052561709999998</v>
      </c>
      <c r="X30">
        <v>4.1525981920000001</v>
      </c>
      <c r="Y30">
        <v>4.5268054649999998</v>
      </c>
      <c r="Z30">
        <v>4.7803245739999998</v>
      </c>
      <c r="AA30">
        <v>4.940713594</v>
      </c>
      <c r="AB30">
        <v>5.0260352299999997</v>
      </c>
      <c r="AC30">
        <v>5.0599831770000003</v>
      </c>
      <c r="AD30">
        <v>5.0621931900000003</v>
      </c>
      <c r="AE30">
        <v>5.0621931900000003</v>
      </c>
      <c r="AF30">
        <v>5.0621931900000003</v>
      </c>
      <c r="AG30">
        <v>5.0621931900000003</v>
      </c>
      <c r="AH30">
        <v>5.0621931900000003</v>
      </c>
      <c r="AI30">
        <v>5.0621931900000003</v>
      </c>
      <c r="AJ30">
        <v>5.0621931900000003</v>
      </c>
      <c r="AK30">
        <v>5.0621931900000003</v>
      </c>
      <c r="AL30">
        <v>5.0621931900000003</v>
      </c>
      <c r="AM30">
        <v>5.0621931900000003</v>
      </c>
    </row>
    <row r="31" spans="1:39" x14ac:dyDescent="0.25">
      <c r="A31" t="s">
        <v>294</v>
      </c>
      <c r="B31" t="s">
        <v>238</v>
      </c>
      <c r="C31" t="s">
        <v>239</v>
      </c>
      <c r="D31" t="s">
        <v>292</v>
      </c>
      <c r="E31" t="s">
        <v>241</v>
      </c>
      <c r="F31" t="s">
        <v>242</v>
      </c>
      <c r="G31" t="s">
        <v>243</v>
      </c>
      <c r="H31" t="s">
        <v>244</v>
      </c>
      <c r="I31" t="s">
        <v>251</v>
      </c>
      <c r="J31" t="s">
        <v>252</v>
      </c>
      <c r="K31">
        <v>0</v>
      </c>
      <c r="L31">
        <v>1.01628E-4</v>
      </c>
      <c r="M31">
        <v>1.7459800000000001E-4</v>
      </c>
      <c r="N31">
        <v>1.7459800000000001E-4</v>
      </c>
      <c r="O31">
        <v>1.7459800000000001E-4</v>
      </c>
      <c r="P31">
        <v>1.7459800000000001E-4</v>
      </c>
      <c r="Q31">
        <v>3.4696E-4</v>
      </c>
      <c r="R31">
        <v>4.4338800000000002E-4</v>
      </c>
      <c r="S31">
        <v>7.2373100000000003E-4</v>
      </c>
      <c r="T31">
        <v>8.6717000000000001E-4</v>
      </c>
      <c r="U31">
        <v>2.1468979999999999E-3</v>
      </c>
      <c r="V31">
        <v>3.1306459999999999E-3</v>
      </c>
      <c r="W31">
        <v>4.7055680000000003E-3</v>
      </c>
      <c r="X31">
        <v>6.2629779999999998E-3</v>
      </c>
      <c r="Y31">
        <v>8.0508850000000007E-3</v>
      </c>
      <c r="Z31">
        <v>9.2621620000000009E-3</v>
      </c>
      <c r="AA31">
        <v>1.0028476999999999E-2</v>
      </c>
      <c r="AB31">
        <v>1.0436132000000001E-2</v>
      </c>
      <c r="AC31">
        <v>1.059833E-2</v>
      </c>
      <c r="AD31">
        <v>1.0615622999999999E-2</v>
      </c>
      <c r="AE31">
        <v>1.0615622999999999E-2</v>
      </c>
      <c r="AF31">
        <v>1.0615622999999999E-2</v>
      </c>
      <c r="AG31">
        <v>1.0615622999999999E-2</v>
      </c>
      <c r="AH31">
        <v>1.0615622999999999E-2</v>
      </c>
      <c r="AI31">
        <v>1.0615622999999999E-2</v>
      </c>
      <c r="AJ31">
        <v>1.0615622999999999E-2</v>
      </c>
      <c r="AK31">
        <v>1.0615622999999999E-2</v>
      </c>
      <c r="AL31">
        <v>1.0615622999999999E-2</v>
      </c>
      <c r="AM31">
        <v>1.0615622999999999E-2</v>
      </c>
    </row>
    <row r="32" spans="1:39" x14ac:dyDescent="0.25">
      <c r="A32" t="s">
        <v>295</v>
      </c>
      <c r="B32" t="s">
        <v>238</v>
      </c>
      <c r="C32" t="s">
        <v>239</v>
      </c>
      <c r="D32" t="s">
        <v>292</v>
      </c>
      <c r="E32" t="s">
        <v>241</v>
      </c>
      <c r="F32" t="s">
        <v>242</v>
      </c>
      <c r="G32" t="s">
        <v>243</v>
      </c>
      <c r="H32" t="s">
        <v>244</v>
      </c>
      <c r="I32" t="s">
        <v>254</v>
      </c>
      <c r="J32" t="s">
        <v>255</v>
      </c>
      <c r="K32">
        <v>0</v>
      </c>
      <c r="L32">
        <v>0.14591837799999999</v>
      </c>
      <c r="M32">
        <v>0.25068910799999999</v>
      </c>
      <c r="N32">
        <v>0.362058245</v>
      </c>
      <c r="O32">
        <v>0.47589578399999999</v>
      </c>
      <c r="P32">
        <v>0.59666216599999999</v>
      </c>
      <c r="Q32">
        <v>0.79552898800000005</v>
      </c>
      <c r="R32">
        <v>1.0065047359999999</v>
      </c>
      <c r="S32">
        <v>1.3243668959999999</v>
      </c>
      <c r="T32">
        <v>1.732528335</v>
      </c>
      <c r="U32">
        <v>2.2167929430000002</v>
      </c>
      <c r="V32">
        <v>2.541719584</v>
      </c>
      <c r="W32">
        <v>2.980802459</v>
      </c>
      <c r="X32">
        <v>3.370863258</v>
      </c>
      <c r="Y32">
        <v>3.7119925039999999</v>
      </c>
      <c r="Z32">
        <v>3.9431018070000001</v>
      </c>
      <c r="AA32">
        <v>4.0893132510000001</v>
      </c>
      <c r="AB32">
        <v>4.1670928859999998</v>
      </c>
      <c r="AC32">
        <v>4.1980400070000004</v>
      </c>
      <c r="AD32">
        <v>4.2002606409999999</v>
      </c>
      <c r="AE32">
        <v>4.2002606409999999</v>
      </c>
      <c r="AF32">
        <v>4.2002606409999999</v>
      </c>
      <c r="AG32">
        <v>4.2002606409999999</v>
      </c>
      <c r="AH32">
        <v>4.2002606409999999</v>
      </c>
      <c r="AI32">
        <v>4.2002606409999999</v>
      </c>
      <c r="AJ32">
        <v>4.2002606409999999</v>
      </c>
      <c r="AK32">
        <v>4.2002606409999999</v>
      </c>
      <c r="AL32">
        <v>4.2002606409999999</v>
      </c>
      <c r="AM32">
        <v>4.2002606409999999</v>
      </c>
    </row>
    <row r="33" spans="1:39" x14ac:dyDescent="0.25">
      <c r="A33" t="s">
        <v>296</v>
      </c>
      <c r="B33" t="s">
        <v>238</v>
      </c>
      <c r="C33" t="s">
        <v>239</v>
      </c>
      <c r="D33" t="s">
        <v>292</v>
      </c>
      <c r="E33" t="s">
        <v>241</v>
      </c>
      <c r="F33" t="s">
        <v>242</v>
      </c>
      <c r="G33" t="s">
        <v>243</v>
      </c>
      <c r="H33" t="s">
        <v>244</v>
      </c>
      <c r="I33" t="s">
        <v>257</v>
      </c>
      <c r="J33" t="s">
        <v>258</v>
      </c>
      <c r="K33">
        <v>0</v>
      </c>
      <c r="L33">
        <v>3.3910353999999997E-2</v>
      </c>
      <c r="M33">
        <v>5.8258298E-2</v>
      </c>
      <c r="N33">
        <v>8.3925029999999998E-2</v>
      </c>
      <c r="O33">
        <v>0.110160644</v>
      </c>
      <c r="P33">
        <v>0.137993116</v>
      </c>
      <c r="Q33">
        <v>0.184301984</v>
      </c>
      <c r="R33">
        <v>0.23319142200000001</v>
      </c>
      <c r="S33">
        <v>0.30722339399999998</v>
      </c>
      <c r="T33">
        <v>0.401258473</v>
      </c>
      <c r="U33">
        <v>0.51578772399999995</v>
      </c>
      <c r="V33">
        <v>0.59291904500000003</v>
      </c>
      <c r="W33">
        <v>0.69770972099999995</v>
      </c>
      <c r="X33">
        <v>0.79116250700000001</v>
      </c>
      <c r="Y33">
        <v>0.87386474000000003</v>
      </c>
      <c r="Z33">
        <v>0.92989410699999997</v>
      </c>
      <c r="AA33">
        <v>0.96534112000000005</v>
      </c>
      <c r="AB33">
        <v>0.98419775499999995</v>
      </c>
      <c r="AC33">
        <v>0.991700472</v>
      </c>
      <c r="AD33">
        <v>0.99225174999999999</v>
      </c>
      <c r="AE33">
        <v>0.99225174999999999</v>
      </c>
      <c r="AF33">
        <v>0.99225174999999999</v>
      </c>
      <c r="AG33">
        <v>0.99225174999999999</v>
      </c>
      <c r="AH33">
        <v>0.99225174999999999</v>
      </c>
      <c r="AI33">
        <v>0.99225174999999999</v>
      </c>
      <c r="AJ33">
        <v>0.99225174999999999</v>
      </c>
      <c r="AK33">
        <v>0.99225174999999999</v>
      </c>
      <c r="AL33">
        <v>0.99225174999999999</v>
      </c>
      <c r="AM33">
        <v>0.99225174999999999</v>
      </c>
    </row>
    <row r="34" spans="1:39" x14ac:dyDescent="0.25">
      <c r="A34" t="s">
        <v>297</v>
      </c>
      <c r="B34" t="s">
        <v>238</v>
      </c>
      <c r="C34" t="s">
        <v>239</v>
      </c>
      <c r="D34" t="s">
        <v>292</v>
      </c>
      <c r="E34" t="s">
        <v>241</v>
      </c>
      <c r="F34" t="s">
        <v>242</v>
      </c>
      <c r="G34" t="s">
        <v>243</v>
      </c>
      <c r="H34" t="s">
        <v>244</v>
      </c>
      <c r="I34" t="s">
        <v>260</v>
      </c>
      <c r="J34" t="s">
        <v>261</v>
      </c>
      <c r="K34">
        <v>0</v>
      </c>
      <c r="L34">
        <v>0.14375912900000001</v>
      </c>
      <c r="M34">
        <v>0.24697949999999999</v>
      </c>
      <c r="N34">
        <v>0.35670063600000002</v>
      </c>
      <c r="O34">
        <v>0.46885364800000001</v>
      </c>
      <c r="P34">
        <v>0.58783297199999995</v>
      </c>
      <c r="Q34">
        <v>0.78375703500000005</v>
      </c>
      <c r="R34">
        <v>0.99161083900000002</v>
      </c>
      <c r="S34">
        <v>1.3047693890000001</v>
      </c>
      <c r="T34">
        <v>1.6855603750000001</v>
      </c>
      <c r="U34">
        <v>2.1319180329999998</v>
      </c>
      <c r="V34">
        <v>2.4284054089999998</v>
      </c>
      <c r="W34">
        <v>2.823158914</v>
      </c>
      <c r="X34">
        <v>3.1700364159999999</v>
      </c>
      <c r="Y34">
        <v>3.4631695420000002</v>
      </c>
      <c r="Z34">
        <v>3.6617622839999999</v>
      </c>
      <c r="AA34">
        <v>3.787402106</v>
      </c>
      <c r="AB34">
        <v>3.854238321</v>
      </c>
      <c r="AC34">
        <v>3.880831251</v>
      </c>
      <c r="AD34">
        <v>3.8826036190000002</v>
      </c>
      <c r="AE34">
        <v>3.8826036190000002</v>
      </c>
      <c r="AF34">
        <v>3.8826036190000002</v>
      </c>
      <c r="AG34">
        <v>3.8826036190000002</v>
      </c>
      <c r="AH34">
        <v>3.8826036190000002</v>
      </c>
      <c r="AI34">
        <v>3.8826036190000002</v>
      </c>
      <c r="AJ34">
        <v>3.8826036190000002</v>
      </c>
      <c r="AK34">
        <v>3.8826036190000002</v>
      </c>
      <c r="AL34">
        <v>3.8826036190000002</v>
      </c>
      <c r="AM34">
        <v>3.8826036190000002</v>
      </c>
    </row>
    <row r="35" spans="1:39" x14ac:dyDescent="0.25">
      <c r="A35" t="s">
        <v>298</v>
      </c>
      <c r="B35" t="s">
        <v>238</v>
      </c>
      <c r="C35" t="s">
        <v>239</v>
      </c>
      <c r="D35" t="s">
        <v>292</v>
      </c>
      <c r="E35" t="s">
        <v>241</v>
      </c>
      <c r="F35" t="s">
        <v>242</v>
      </c>
      <c r="G35" t="s">
        <v>243</v>
      </c>
      <c r="H35" t="s">
        <v>244</v>
      </c>
      <c r="I35" t="s">
        <v>263</v>
      </c>
      <c r="J35" t="s">
        <v>264</v>
      </c>
      <c r="K35">
        <v>0</v>
      </c>
      <c r="L35">
        <v>1.2529500000000001E-4</v>
      </c>
      <c r="M35">
        <v>2.1525799999999999E-4</v>
      </c>
      <c r="N35">
        <v>2.1525799999999999E-4</v>
      </c>
      <c r="O35">
        <v>2.1525799999999999E-4</v>
      </c>
      <c r="P35">
        <v>2.1525799999999999E-4</v>
      </c>
      <c r="Q35">
        <v>4.27759E-4</v>
      </c>
      <c r="R35">
        <v>5.4664299999999998E-4</v>
      </c>
      <c r="S35">
        <v>8.9227200000000005E-4</v>
      </c>
      <c r="T35">
        <v>1.069113E-3</v>
      </c>
      <c r="U35">
        <v>2.64686E-3</v>
      </c>
      <c r="V35">
        <v>3.8597010000000001E-3</v>
      </c>
      <c r="W35">
        <v>5.801385E-3</v>
      </c>
      <c r="X35">
        <v>7.7214800000000002E-3</v>
      </c>
      <c r="Y35">
        <v>9.9257489999999993E-3</v>
      </c>
      <c r="Z35">
        <v>1.1419103999999999E-2</v>
      </c>
      <c r="AA35">
        <v>1.2363875999999999E-2</v>
      </c>
      <c r="AB35">
        <v>1.2866463999999999E-2</v>
      </c>
      <c r="AC35">
        <v>1.3066434E-2</v>
      </c>
      <c r="AD35">
        <v>1.3087754E-2</v>
      </c>
      <c r="AE35">
        <v>1.3087754E-2</v>
      </c>
      <c r="AF35">
        <v>1.3087754E-2</v>
      </c>
      <c r="AG35">
        <v>1.3087754E-2</v>
      </c>
      <c r="AH35">
        <v>1.3087754E-2</v>
      </c>
      <c r="AI35">
        <v>1.3087754E-2</v>
      </c>
      <c r="AJ35">
        <v>1.3087754E-2</v>
      </c>
      <c r="AK35">
        <v>1.3087754E-2</v>
      </c>
      <c r="AL35">
        <v>1.3087754E-2</v>
      </c>
      <c r="AM35">
        <v>1.3087754E-2</v>
      </c>
    </row>
    <row r="36" spans="1:39" x14ac:dyDescent="0.25">
      <c r="A36" t="s">
        <v>299</v>
      </c>
      <c r="B36" t="s">
        <v>238</v>
      </c>
      <c r="C36" t="s">
        <v>239</v>
      </c>
      <c r="D36" t="s">
        <v>292</v>
      </c>
      <c r="E36" t="s">
        <v>241</v>
      </c>
      <c r="F36" t="s">
        <v>242</v>
      </c>
      <c r="G36" t="s">
        <v>243</v>
      </c>
      <c r="H36" t="s">
        <v>244</v>
      </c>
      <c r="I36" t="s">
        <v>266</v>
      </c>
      <c r="J36" t="s">
        <v>267</v>
      </c>
      <c r="K36">
        <v>0</v>
      </c>
      <c r="L36">
        <v>4.3184959999999998E-3</v>
      </c>
      <c r="M36">
        <v>7.4192149999999998E-3</v>
      </c>
      <c r="N36">
        <v>1.0664214E-2</v>
      </c>
      <c r="O36">
        <v>1.3981136E-2</v>
      </c>
      <c r="P36">
        <v>1.7499945999999999E-2</v>
      </c>
      <c r="Q36">
        <v>2.3407727999999999E-2</v>
      </c>
      <c r="R36">
        <v>2.9618403000000001E-2</v>
      </c>
      <c r="S36">
        <v>3.9064392000000003E-2</v>
      </c>
      <c r="T36">
        <v>5.5124905000000002E-2</v>
      </c>
      <c r="U36">
        <v>7.5947084999999998E-2</v>
      </c>
      <c r="V36">
        <v>9.0574211000000002E-2</v>
      </c>
      <c r="W36">
        <v>0.111628169</v>
      </c>
      <c r="X36">
        <v>0.13116190699999999</v>
      </c>
      <c r="Y36">
        <v>0.150478839</v>
      </c>
      <c r="Z36">
        <v>0.16356573399999999</v>
      </c>
      <c r="AA36">
        <v>0.17184516699999999</v>
      </c>
      <c r="AB36">
        <v>0.17624955</v>
      </c>
      <c r="AC36">
        <v>0.17800197500000001</v>
      </c>
      <c r="AD36">
        <v>0.17815737800000001</v>
      </c>
      <c r="AE36">
        <v>0.17815737800000001</v>
      </c>
      <c r="AF36">
        <v>0.17815737800000001</v>
      </c>
      <c r="AG36">
        <v>0.17815737800000001</v>
      </c>
      <c r="AH36">
        <v>0.17815737800000001</v>
      </c>
      <c r="AI36">
        <v>0.17815737800000001</v>
      </c>
      <c r="AJ36">
        <v>0.17815737800000001</v>
      </c>
      <c r="AK36">
        <v>0.17815737800000001</v>
      </c>
      <c r="AL36">
        <v>0.17815737800000001</v>
      </c>
      <c r="AM36">
        <v>0.17815737800000001</v>
      </c>
    </row>
    <row r="37" spans="1:39" x14ac:dyDescent="0.25">
      <c r="A37" t="s">
        <v>300</v>
      </c>
      <c r="B37" t="s">
        <v>238</v>
      </c>
      <c r="C37" t="s">
        <v>239</v>
      </c>
      <c r="D37" t="s">
        <v>292</v>
      </c>
      <c r="E37" t="s">
        <v>241</v>
      </c>
      <c r="F37" t="s">
        <v>242</v>
      </c>
      <c r="G37" t="s">
        <v>243</v>
      </c>
      <c r="H37" t="s">
        <v>244</v>
      </c>
      <c r="I37" t="s">
        <v>269</v>
      </c>
      <c r="J37" t="s">
        <v>270</v>
      </c>
      <c r="K37">
        <v>0</v>
      </c>
      <c r="L37">
        <v>3.3913139999999999E-3</v>
      </c>
      <c r="M37">
        <v>5.8263079999999997E-3</v>
      </c>
      <c r="N37">
        <v>8.4146580000000002E-3</v>
      </c>
      <c r="O37">
        <v>1.1060375000000001E-2</v>
      </c>
      <c r="P37">
        <v>1.3867127E-2</v>
      </c>
      <c r="Q37">
        <v>1.8489024999999999E-2</v>
      </c>
      <c r="R37">
        <v>2.3392348E-2</v>
      </c>
      <c r="S37">
        <v>3.0779836000000001E-2</v>
      </c>
      <c r="T37">
        <v>4.8453785999999999E-2</v>
      </c>
      <c r="U37">
        <v>7.1508640999999998E-2</v>
      </c>
      <c r="V37">
        <v>8.8131163999999998E-2</v>
      </c>
      <c r="W37">
        <v>0.112857837</v>
      </c>
      <c r="X37">
        <v>0.136283709</v>
      </c>
      <c r="Y37">
        <v>0.160697701</v>
      </c>
      <c r="Z37">
        <v>0.17723776899999999</v>
      </c>
      <c r="AA37">
        <v>0.187701853</v>
      </c>
      <c r="AB37">
        <v>0.19326839800000001</v>
      </c>
      <c r="AC37">
        <v>0.19548322600000001</v>
      </c>
      <c r="AD37">
        <v>0.19569429099999999</v>
      </c>
      <c r="AE37">
        <v>0.19569429099999999</v>
      </c>
      <c r="AF37">
        <v>0.19569429099999999</v>
      </c>
      <c r="AG37">
        <v>0.19569429099999999</v>
      </c>
      <c r="AH37">
        <v>0.19569429099999999</v>
      </c>
      <c r="AI37">
        <v>0.19569429099999999</v>
      </c>
      <c r="AJ37">
        <v>0.19569429099999999</v>
      </c>
      <c r="AK37">
        <v>0.19569429099999999</v>
      </c>
      <c r="AL37">
        <v>0.19569429099999999</v>
      </c>
      <c r="AM37">
        <v>0.19569429099999999</v>
      </c>
    </row>
    <row r="38" spans="1:39" x14ac:dyDescent="0.25">
      <c r="A38" t="s">
        <v>301</v>
      </c>
      <c r="B38" t="s">
        <v>238</v>
      </c>
      <c r="C38" t="s">
        <v>239</v>
      </c>
      <c r="D38" t="s">
        <v>302</v>
      </c>
      <c r="E38" t="s">
        <v>241</v>
      </c>
      <c r="F38" t="s">
        <v>242</v>
      </c>
      <c r="G38" t="s">
        <v>243</v>
      </c>
      <c r="H38" t="s">
        <v>244</v>
      </c>
      <c r="I38" t="s">
        <v>245</v>
      </c>
      <c r="J38" t="s">
        <v>246</v>
      </c>
      <c r="K38">
        <v>0</v>
      </c>
      <c r="L38">
        <v>2.826659E-3</v>
      </c>
      <c r="M38">
        <v>2.9290090000000002E-3</v>
      </c>
      <c r="N38">
        <v>3.0601220000000002E-3</v>
      </c>
      <c r="O38">
        <v>3.0601220000000002E-3</v>
      </c>
      <c r="P38">
        <v>3.0601220000000002E-3</v>
      </c>
      <c r="Q38">
        <v>3.5248509999999999E-3</v>
      </c>
      <c r="R38">
        <v>3.80562E-3</v>
      </c>
      <c r="S38">
        <v>4.548814E-3</v>
      </c>
      <c r="T38">
        <v>4.9551730000000002E-3</v>
      </c>
      <c r="U38">
        <v>8.240509E-3</v>
      </c>
      <c r="V38">
        <v>1.1963145E-2</v>
      </c>
      <c r="W38">
        <v>1.7612611E-2</v>
      </c>
      <c r="X38">
        <v>2.3865572000000002E-2</v>
      </c>
      <c r="Y38">
        <v>3.2535782999999999E-2</v>
      </c>
      <c r="Z38">
        <v>3.9771279E-2</v>
      </c>
      <c r="AA38">
        <v>4.5800876999999997E-2</v>
      </c>
      <c r="AB38">
        <v>5.0768760000000003E-2</v>
      </c>
      <c r="AC38">
        <v>5.4839726999999998E-2</v>
      </c>
      <c r="AD38">
        <v>6.0905621E-2</v>
      </c>
      <c r="AE38">
        <v>6.7311214999999994E-2</v>
      </c>
      <c r="AF38">
        <v>6.832705E-2</v>
      </c>
      <c r="AG38">
        <v>6.832705E-2</v>
      </c>
      <c r="AH38">
        <v>6.832705E-2</v>
      </c>
      <c r="AI38">
        <v>6.832705E-2</v>
      </c>
      <c r="AJ38">
        <v>6.832705E-2</v>
      </c>
      <c r="AK38">
        <v>6.832705E-2</v>
      </c>
      <c r="AL38">
        <v>6.832705E-2</v>
      </c>
      <c r="AM38">
        <v>6.832705E-2</v>
      </c>
    </row>
    <row r="39" spans="1:39" x14ac:dyDescent="0.25">
      <c r="A39" t="s">
        <v>303</v>
      </c>
      <c r="B39" t="s">
        <v>238</v>
      </c>
      <c r="C39" t="s">
        <v>239</v>
      </c>
      <c r="D39" t="s">
        <v>302</v>
      </c>
      <c r="E39" t="s">
        <v>241</v>
      </c>
      <c r="F39" t="s">
        <v>242</v>
      </c>
      <c r="G39" t="s">
        <v>243</v>
      </c>
      <c r="H39" t="s">
        <v>244</v>
      </c>
      <c r="I39" t="s">
        <v>248</v>
      </c>
      <c r="J39" t="s">
        <v>249</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row>
    <row r="40" spans="1:39" x14ac:dyDescent="0.25">
      <c r="A40" t="s">
        <v>304</v>
      </c>
      <c r="B40" t="s">
        <v>238</v>
      </c>
      <c r="C40" t="s">
        <v>239</v>
      </c>
      <c r="D40" t="s">
        <v>302</v>
      </c>
      <c r="E40" t="s">
        <v>241</v>
      </c>
      <c r="F40" t="s">
        <v>242</v>
      </c>
      <c r="G40" t="s">
        <v>243</v>
      </c>
      <c r="H40" t="s">
        <v>244</v>
      </c>
      <c r="I40" t="s">
        <v>251</v>
      </c>
      <c r="J40" t="s">
        <v>252</v>
      </c>
      <c r="K40">
        <v>0</v>
      </c>
      <c r="L40">
        <v>1.17722E-4</v>
      </c>
      <c r="M40">
        <v>1.21984E-4</v>
      </c>
      <c r="N40">
        <v>1.2744500000000001E-4</v>
      </c>
      <c r="O40">
        <v>1.2744500000000001E-4</v>
      </c>
      <c r="P40">
        <v>1.2744500000000001E-4</v>
      </c>
      <c r="Q40">
        <v>1.4679999999999999E-4</v>
      </c>
      <c r="R40">
        <v>1.58493E-4</v>
      </c>
      <c r="S40">
        <v>1.89445E-4</v>
      </c>
      <c r="T40">
        <v>2.0636799999999999E-4</v>
      </c>
      <c r="U40">
        <v>3.4319299999999999E-4</v>
      </c>
      <c r="V40">
        <v>4.9822899999999999E-4</v>
      </c>
      <c r="W40">
        <v>7.3351299999999998E-4</v>
      </c>
      <c r="X40">
        <v>9.9393000000000007E-4</v>
      </c>
      <c r="Y40">
        <v>1.3550179999999999E-3</v>
      </c>
      <c r="Z40">
        <v>1.656355E-3</v>
      </c>
      <c r="AA40">
        <v>1.9074700000000001E-3</v>
      </c>
      <c r="AB40">
        <v>2.1143680000000002E-3</v>
      </c>
      <c r="AC40">
        <v>2.283911E-3</v>
      </c>
      <c r="AD40">
        <v>2.5365380000000001E-3</v>
      </c>
      <c r="AE40">
        <v>2.8033120000000001E-3</v>
      </c>
      <c r="AF40">
        <v>2.8456179999999998E-3</v>
      </c>
      <c r="AG40">
        <v>2.8456179999999998E-3</v>
      </c>
      <c r="AH40">
        <v>2.8456179999999998E-3</v>
      </c>
      <c r="AI40">
        <v>2.8456179999999998E-3</v>
      </c>
      <c r="AJ40">
        <v>2.8456179999999998E-3</v>
      </c>
      <c r="AK40">
        <v>2.8456179999999998E-3</v>
      </c>
      <c r="AL40">
        <v>2.8456179999999998E-3</v>
      </c>
      <c r="AM40">
        <v>2.8456179999999998E-3</v>
      </c>
    </row>
    <row r="41" spans="1:39" x14ac:dyDescent="0.25">
      <c r="A41" t="s">
        <v>305</v>
      </c>
      <c r="B41" t="s">
        <v>238</v>
      </c>
      <c r="C41" t="s">
        <v>239</v>
      </c>
      <c r="D41" t="s">
        <v>302</v>
      </c>
      <c r="E41" t="s">
        <v>241</v>
      </c>
      <c r="F41" t="s">
        <v>242</v>
      </c>
      <c r="G41" t="s">
        <v>243</v>
      </c>
      <c r="H41" t="s">
        <v>244</v>
      </c>
      <c r="I41" t="s">
        <v>254</v>
      </c>
      <c r="J41" t="s">
        <v>255</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row>
    <row r="42" spans="1:39" x14ac:dyDescent="0.25">
      <c r="A42" t="s">
        <v>306</v>
      </c>
      <c r="B42" t="s">
        <v>238</v>
      </c>
      <c r="C42" t="s">
        <v>239</v>
      </c>
      <c r="D42" t="s">
        <v>302</v>
      </c>
      <c r="E42" t="s">
        <v>241</v>
      </c>
      <c r="F42" t="s">
        <v>242</v>
      </c>
      <c r="G42" t="s">
        <v>243</v>
      </c>
      <c r="H42" t="s">
        <v>244</v>
      </c>
      <c r="I42" t="s">
        <v>257</v>
      </c>
      <c r="J42" t="s">
        <v>258</v>
      </c>
      <c r="K42">
        <v>0</v>
      </c>
      <c r="L42">
        <v>7.6852400000000003E-5</v>
      </c>
      <c r="M42">
        <v>7.9635200000000006E-5</v>
      </c>
      <c r="N42">
        <v>8.3199899999999996E-5</v>
      </c>
      <c r="O42">
        <v>8.3199899999999996E-5</v>
      </c>
      <c r="P42">
        <v>8.3199899999999996E-5</v>
      </c>
      <c r="Q42">
        <v>9.5835199999999993E-5</v>
      </c>
      <c r="R42">
        <v>1.0346899999999999E-4</v>
      </c>
      <c r="S42">
        <v>1.2367500000000001E-4</v>
      </c>
      <c r="T42">
        <v>1.34723E-4</v>
      </c>
      <c r="U42">
        <v>2.24047E-4</v>
      </c>
      <c r="V42">
        <v>3.25259E-4</v>
      </c>
      <c r="W42">
        <v>4.7885899999999999E-4</v>
      </c>
      <c r="X42">
        <v>6.4886800000000004E-4</v>
      </c>
      <c r="Y42">
        <v>8.8459699999999999E-4</v>
      </c>
      <c r="Z42">
        <v>1.0813190000000001E-3</v>
      </c>
      <c r="AA42">
        <v>1.2452539999999999E-3</v>
      </c>
      <c r="AB42">
        <v>1.3803229999999999E-3</v>
      </c>
      <c r="AC42">
        <v>1.491006E-3</v>
      </c>
      <c r="AD42">
        <v>1.6559280000000001E-3</v>
      </c>
      <c r="AE42">
        <v>1.8300860000000001E-3</v>
      </c>
      <c r="AF42">
        <v>1.8577050000000001E-3</v>
      </c>
      <c r="AG42">
        <v>1.8577050000000001E-3</v>
      </c>
      <c r="AH42">
        <v>1.8577050000000001E-3</v>
      </c>
      <c r="AI42">
        <v>1.8577050000000001E-3</v>
      </c>
      <c r="AJ42">
        <v>1.8577050000000001E-3</v>
      </c>
      <c r="AK42">
        <v>1.8577050000000001E-3</v>
      </c>
      <c r="AL42">
        <v>1.8577050000000001E-3</v>
      </c>
      <c r="AM42">
        <v>1.8577050000000001E-3</v>
      </c>
    </row>
    <row r="43" spans="1:39" x14ac:dyDescent="0.25">
      <c r="A43" t="s">
        <v>307</v>
      </c>
      <c r="B43" t="s">
        <v>238</v>
      </c>
      <c r="C43" t="s">
        <v>239</v>
      </c>
      <c r="D43" t="s">
        <v>302</v>
      </c>
      <c r="E43" t="s">
        <v>241</v>
      </c>
      <c r="F43" t="s">
        <v>242</v>
      </c>
      <c r="G43" t="s">
        <v>243</v>
      </c>
      <c r="H43" t="s">
        <v>244</v>
      </c>
      <c r="I43" t="s">
        <v>260</v>
      </c>
      <c r="J43" t="s">
        <v>261</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row>
    <row r="44" spans="1:39" x14ac:dyDescent="0.25">
      <c r="A44" t="s">
        <v>308</v>
      </c>
      <c r="B44" t="s">
        <v>238</v>
      </c>
      <c r="C44" t="s">
        <v>239</v>
      </c>
      <c r="D44" t="s">
        <v>302</v>
      </c>
      <c r="E44" t="s">
        <v>241</v>
      </c>
      <c r="F44" t="s">
        <v>242</v>
      </c>
      <c r="G44" t="s">
        <v>243</v>
      </c>
      <c r="H44" t="s">
        <v>244</v>
      </c>
      <c r="I44" t="s">
        <v>263</v>
      </c>
      <c r="J44" t="s">
        <v>264</v>
      </c>
      <c r="K44">
        <v>0</v>
      </c>
      <c r="L44">
        <v>1.216312E-3</v>
      </c>
      <c r="M44">
        <v>1.2603530000000001E-3</v>
      </c>
      <c r="N44">
        <v>1.316771E-3</v>
      </c>
      <c r="O44">
        <v>1.316771E-3</v>
      </c>
      <c r="P44">
        <v>1.316771E-3</v>
      </c>
      <c r="Q44">
        <v>1.516744E-3</v>
      </c>
      <c r="R44">
        <v>1.637559E-3</v>
      </c>
      <c r="S44">
        <v>1.957355E-3</v>
      </c>
      <c r="T44">
        <v>2.1322120000000001E-3</v>
      </c>
      <c r="U44">
        <v>3.5458920000000001E-3</v>
      </c>
      <c r="V44">
        <v>5.1477429999999998E-3</v>
      </c>
      <c r="W44">
        <v>7.5787090000000003E-3</v>
      </c>
      <c r="X44">
        <v>1.026936E-2</v>
      </c>
      <c r="Y44">
        <v>1.4000153E-2</v>
      </c>
      <c r="Z44">
        <v>1.7113587999999999E-2</v>
      </c>
      <c r="AA44">
        <v>1.9708125E-2</v>
      </c>
      <c r="AB44">
        <v>2.1845805999999999E-2</v>
      </c>
      <c r="AC44">
        <v>2.3597544000000002E-2</v>
      </c>
      <c r="AD44">
        <v>2.6207699000000001E-2</v>
      </c>
      <c r="AE44">
        <v>2.8964027E-2</v>
      </c>
      <c r="AF44">
        <v>2.9401140999999999E-2</v>
      </c>
      <c r="AG44">
        <v>2.9401140999999999E-2</v>
      </c>
      <c r="AH44">
        <v>2.9401140999999999E-2</v>
      </c>
      <c r="AI44">
        <v>2.9401140999999999E-2</v>
      </c>
      <c r="AJ44">
        <v>2.9401140999999999E-2</v>
      </c>
      <c r="AK44">
        <v>2.9401140999999999E-2</v>
      </c>
      <c r="AL44">
        <v>2.9401140999999999E-2</v>
      </c>
      <c r="AM44">
        <v>2.9401140999999999E-2</v>
      </c>
    </row>
    <row r="45" spans="1:39" x14ac:dyDescent="0.25">
      <c r="A45" t="s">
        <v>309</v>
      </c>
      <c r="B45" t="s">
        <v>238</v>
      </c>
      <c r="C45" t="s">
        <v>239</v>
      </c>
      <c r="D45" t="s">
        <v>302</v>
      </c>
      <c r="E45" t="s">
        <v>241</v>
      </c>
      <c r="F45" t="s">
        <v>242</v>
      </c>
      <c r="G45" t="s">
        <v>243</v>
      </c>
      <c r="H45" t="s">
        <v>244</v>
      </c>
      <c r="I45" t="s">
        <v>266</v>
      </c>
      <c r="J45" t="s">
        <v>267</v>
      </c>
      <c r="K45">
        <v>0</v>
      </c>
      <c r="L45">
        <v>1.425546E-3</v>
      </c>
      <c r="M45">
        <v>1.4771630000000001E-3</v>
      </c>
      <c r="N45">
        <v>1.5432860000000001E-3</v>
      </c>
      <c r="O45">
        <v>1.5432860000000001E-3</v>
      </c>
      <c r="P45">
        <v>1.5432860000000001E-3</v>
      </c>
      <c r="Q45">
        <v>1.777659E-3</v>
      </c>
      <c r="R45">
        <v>1.919257E-3</v>
      </c>
      <c r="S45">
        <v>2.294066E-3</v>
      </c>
      <c r="T45">
        <v>2.4990020000000002E-3</v>
      </c>
      <c r="U45">
        <v>4.1558690000000004E-3</v>
      </c>
      <c r="V45">
        <v>6.0332759999999997E-3</v>
      </c>
      <c r="W45">
        <v>8.8824249999999993E-3</v>
      </c>
      <c r="X45">
        <v>1.203593E-2</v>
      </c>
      <c r="Y45">
        <v>1.6408506999999999E-2</v>
      </c>
      <c r="Z45">
        <v>2.0057525E-2</v>
      </c>
      <c r="AA45">
        <v>2.3098383E-2</v>
      </c>
      <c r="AB45">
        <v>2.5603796000000002E-2</v>
      </c>
      <c r="AC45">
        <v>2.7656872999999998E-2</v>
      </c>
      <c r="AD45">
        <v>3.0716035999999999E-2</v>
      </c>
      <c r="AE45">
        <v>3.3946517000000002E-2</v>
      </c>
      <c r="AF45">
        <v>3.4458824999999998E-2</v>
      </c>
      <c r="AG45">
        <v>3.4458824999999998E-2</v>
      </c>
      <c r="AH45">
        <v>3.4458824999999998E-2</v>
      </c>
      <c r="AI45">
        <v>3.4458824999999998E-2</v>
      </c>
      <c r="AJ45">
        <v>3.4458824999999998E-2</v>
      </c>
      <c r="AK45">
        <v>3.4458824999999998E-2</v>
      </c>
      <c r="AL45">
        <v>3.4458824999999998E-2</v>
      </c>
      <c r="AM45">
        <v>3.4458824999999998E-2</v>
      </c>
    </row>
    <row r="46" spans="1:39" x14ac:dyDescent="0.25">
      <c r="A46" t="s">
        <v>310</v>
      </c>
      <c r="B46" t="s">
        <v>238</v>
      </c>
      <c r="C46" t="s">
        <v>239</v>
      </c>
      <c r="D46" t="s">
        <v>302</v>
      </c>
      <c r="E46" t="s">
        <v>241</v>
      </c>
      <c r="F46" t="s">
        <v>242</v>
      </c>
      <c r="G46" t="s">
        <v>243</v>
      </c>
      <c r="H46" t="s">
        <v>244</v>
      </c>
      <c r="I46" t="s">
        <v>269</v>
      </c>
      <c r="J46" t="s">
        <v>270</v>
      </c>
      <c r="K46">
        <v>0</v>
      </c>
      <c r="L46">
        <v>5.6595400000000002E-4</v>
      </c>
      <c r="M46">
        <v>5.8644600000000002E-4</v>
      </c>
      <c r="N46">
        <v>6.1269799999999995E-4</v>
      </c>
      <c r="O46">
        <v>6.1269799999999995E-4</v>
      </c>
      <c r="P46">
        <v>6.1269799999999995E-4</v>
      </c>
      <c r="Q46">
        <v>7.0574600000000004E-4</v>
      </c>
      <c r="R46">
        <v>7.6196100000000002E-4</v>
      </c>
      <c r="S46">
        <v>9.10764E-4</v>
      </c>
      <c r="T46">
        <v>9.9212499999999995E-4</v>
      </c>
      <c r="U46">
        <v>1.6499150000000001E-3</v>
      </c>
      <c r="V46">
        <v>2.3952610000000001E-3</v>
      </c>
      <c r="W46">
        <v>3.5263970000000001E-3</v>
      </c>
      <c r="X46">
        <v>4.7783649999999997E-3</v>
      </c>
      <c r="Y46">
        <v>6.5143149999999997E-3</v>
      </c>
      <c r="Z46">
        <v>7.9630059999999999E-3</v>
      </c>
      <c r="AA46">
        <v>9.1702529999999997E-3</v>
      </c>
      <c r="AB46">
        <v>1.0164922E-2</v>
      </c>
      <c r="AC46">
        <v>1.0980011E-2</v>
      </c>
      <c r="AD46">
        <v>1.2194524999999999E-2</v>
      </c>
      <c r="AE46">
        <v>1.3477052999999999E-2</v>
      </c>
      <c r="AF46">
        <v>1.3680443E-2</v>
      </c>
      <c r="AG46">
        <v>1.3680443E-2</v>
      </c>
      <c r="AH46">
        <v>1.3680443E-2</v>
      </c>
      <c r="AI46">
        <v>1.3680443E-2</v>
      </c>
      <c r="AJ46">
        <v>1.3680443E-2</v>
      </c>
      <c r="AK46">
        <v>1.3680443E-2</v>
      </c>
      <c r="AL46">
        <v>1.3680443E-2</v>
      </c>
      <c r="AM46">
        <v>1.3680443E-2</v>
      </c>
    </row>
    <row r="47" spans="1:39" x14ac:dyDescent="0.25">
      <c r="A47" t="s">
        <v>311</v>
      </c>
      <c r="B47" t="s">
        <v>238</v>
      </c>
      <c r="C47" t="s">
        <v>239</v>
      </c>
      <c r="D47" t="s">
        <v>312</v>
      </c>
      <c r="E47" t="s">
        <v>241</v>
      </c>
      <c r="F47" t="s">
        <v>242</v>
      </c>
      <c r="G47" t="s">
        <v>243</v>
      </c>
      <c r="H47" t="s">
        <v>244</v>
      </c>
      <c r="I47" t="s">
        <v>245</v>
      </c>
      <c r="J47" t="s">
        <v>246</v>
      </c>
      <c r="K47">
        <v>0</v>
      </c>
      <c r="L47">
        <v>2.9700070000000002E-3</v>
      </c>
      <c r="M47">
        <v>3.6473669999999999E-3</v>
      </c>
      <c r="N47">
        <v>4.8146660000000004E-3</v>
      </c>
      <c r="O47">
        <v>6.4651279999999997E-3</v>
      </c>
      <c r="P47">
        <v>8.7635999999999999E-3</v>
      </c>
      <c r="Q47">
        <v>1.1889892000000001E-2</v>
      </c>
      <c r="R47">
        <v>1.6039126000000001E-2</v>
      </c>
      <c r="S47">
        <v>2.1401024000000001E-2</v>
      </c>
      <c r="T47">
        <v>2.8196043E-2</v>
      </c>
      <c r="U47">
        <v>3.6895504000000003E-2</v>
      </c>
      <c r="V47">
        <v>4.6945058999999997E-2</v>
      </c>
      <c r="W47">
        <v>5.7398336000000001E-2</v>
      </c>
      <c r="X47">
        <v>6.8168657999999993E-2</v>
      </c>
      <c r="Y47">
        <v>7.8994248000000003E-2</v>
      </c>
      <c r="Z47">
        <v>8.8117612999999997E-2</v>
      </c>
      <c r="AA47">
        <v>9.5647388999999999E-2</v>
      </c>
      <c r="AB47">
        <v>0.101851573</v>
      </c>
      <c r="AC47">
        <v>0.106972256</v>
      </c>
      <c r="AD47">
        <v>0.111266223</v>
      </c>
      <c r="AE47">
        <v>0.11312636299999999</v>
      </c>
      <c r="AF47">
        <v>0.113970091</v>
      </c>
      <c r="AG47">
        <v>0.113970091</v>
      </c>
      <c r="AH47">
        <v>0.113970091</v>
      </c>
      <c r="AI47">
        <v>0.113970091</v>
      </c>
      <c r="AJ47">
        <v>0.113970091</v>
      </c>
      <c r="AK47">
        <v>0.113970091</v>
      </c>
      <c r="AL47">
        <v>0.113970091</v>
      </c>
      <c r="AM47">
        <v>0.113970091</v>
      </c>
    </row>
    <row r="48" spans="1:39" x14ac:dyDescent="0.25">
      <c r="A48" t="s">
        <v>313</v>
      </c>
      <c r="B48" t="s">
        <v>238</v>
      </c>
      <c r="C48" t="s">
        <v>239</v>
      </c>
      <c r="D48" t="s">
        <v>312</v>
      </c>
      <c r="E48" t="s">
        <v>241</v>
      </c>
      <c r="F48" t="s">
        <v>242</v>
      </c>
      <c r="G48" t="s">
        <v>243</v>
      </c>
      <c r="H48" t="s">
        <v>244</v>
      </c>
      <c r="I48" t="s">
        <v>248</v>
      </c>
      <c r="J48" t="s">
        <v>249</v>
      </c>
      <c r="K48">
        <v>0</v>
      </c>
      <c r="L48">
        <v>2.9507357000000001E-2</v>
      </c>
      <c r="M48">
        <v>3.6237009000000001E-2</v>
      </c>
      <c r="N48">
        <v>4.7834257999999998E-2</v>
      </c>
      <c r="O48">
        <v>6.4231790999999996E-2</v>
      </c>
      <c r="P48">
        <v>8.7067367000000007E-2</v>
      </c>
      <c r="Q48">
        <v>0.118127436</v>
      </c>
      <c r="R48">
        <v>0.15935055300000001</v>
      </c>
      <c r="S48">
        <v>0.21262162700000001</v>
      </c>
      <c r="T48">
        <v>0.28013091699999998</v>
      </c>
      <c r="U48">
        <v>0.36656105900000002</v>
      </c>
      <c r="V48">
        <v>0.46640453399999998</v>
      </c>
      <c r="W48">
        <v>0.57025904100000002</v>
      </c>
      <c r="X48">
        <v>0.67726342500000003</v>
      </c>
      <c r="Y48">
        <v>0.78481690299999995</v>
      </c>
      <c r="Z48">
        <v>0.87545857800000004</v>
      </c>
      <c r="AA48">
        <v>0.95026776599999996</v>
      </c>
      <c r="AB48">
        <v>1.0119070429999999</v>
      </c>
      <c r="AC48">
        <v>1.0627816080000001</v>
      </c>
      <c r="AD48">
        <v>1.105442663</v>
      </c>
      <c r="AE48">
        <v>1.1239233719999999</v>
      </c>
      <c r="AF48">
        <v>1.1323059</v>
      </c>
      <c r="AG48">
        <v>1.1323059</v>
      </c>
      <c r="AH48">
        <v>1.1323059</v>
      </c>
      <c r="AI48">
        <v>1.1323059</v>
      </c>
      <c r="AJ48">
        <v>1.1323059</v>
      </c>
      <c r="AK48">
        <v>1.1323059</v>
      </c>
      <c r="AL48">
        <v>1.1323059</v>
      </c>
      <c r="AM48">
        <v>1.1323059</v>
      </c>
    </row>
    <row r="49" spans="1:39" x14ac:dyDescent="0.25">
      <c r="A49" t="s">
        <v>314</v>
      </c>
      <c r="B49" t="s">
        <v>238</v>
      </c>
      <c r="C49" t="s">
        <v>239</v>
      </c>
      <c r="D49" t="s">
        <v>312</v>
      </c>
      <c r="E49" t="s">
        <v>241</v>
      </c>
      <c r="F49" t="s">
        <v>242</v>
      </c>
      <c r="G49" t="s">
        <v>243</v>
      </c>
      <c r="H49" t="s">
        <v>244</v>
      </c>
      <c r="I49" t="s">
        <v>251</v>
      </c>
      <c r="J49" t="s">
        <v>252</v>
      </c>
      <c r="K49">
        <v>0</v>
      </c>
      <c r="L49">
        <v>3.7011729999999999E-3</v>
      </c>
      <c r="M49">
        <v>4.5452879999999998E-3</v>
      </c>
      <c r="N49">
        <v>5.9999559999999999E-3</v>
      </c>
      <c r="O49">
        <v>8.0567339999999994E-3</v>
      </c>
      <c r="P49">
        <v>1.0921050999999999E-2</v>
      </c>
      <c r="Q49">
        <v>1.4816983000000001E-2</v>
      </c>
      <c r="R49">
        <v>1.9987688999999999E-2</v>
      </c>
      <c r="S49">
        <v>2.6669597E-2</v>
      </c>
      <c r="T49">
        <v>3.5137435000000002E-2</v>
      </c>
      <c r="U49">
        <v>4.5978558000000003E-2</v>
      </c>
      <c r="V49">
        <v>5.8502143999999999E-2</v>
      </c>
      <c r="W49">
        <v>7.1528841999999995E-2</v>
      </c>
      <c r="X49">
        <v>8.4950636999999996E-2</v>
      </c>
      <c r="Y49">
        <v>9.8441306000000006E-2</v>
      </c>
      <c r="Z49">
        <v>0.10981069</v>
      </c>
      <c r="AA49">
        <v>0.11919417</v>
      </c>
      <c r="AB49">
        <v>0.12692571999999999</v>
      </c>
      <c r="AC49">
        <v>0.13330702799999999</v>
      </c>
      <c r="AD49">
        <v>0.13865809800000001</v>
      </c>
      <c r="AE49">
        <v>0.14097617400000001</v>
      </c>
      <c r="AF49">
        <v>0.142027613</v>
      </c>
      <c r="AG49">
        <v>0.142027613</v>
      </c>
      <c r="AH49">
        <v>0.142027613</v>
      </c>
      <c r="AI49">
        <v>0.142027613</v>
      </c>
      <c r="AJ49">
        <v>0.142027613</v>
      </c>
      <c r="AK49">
        <v>0.142027613</v>
      </c>
      <c r="AL49">
        <v>0.142027613</v>
      </c>
      <c r="AM49">
        <v>0.142027613</v>
      </c>
    </row>
    <row r="50" spans="1:39" x14ac:dyDescent="0.25">
      <c r="A50" t="s">
        <v>315</v>
      </c>
      <c r="B50" t="s">
        <v>238</v>
      </c>
      <c r="C50" t="s">
        <v>239</v>
      </c>
      <c r="D50" t="s">
        <v>312</v>
      </c>
      <c r="E50" t="s">
        <v>241</v>
      </c>
      <c r="F50" t="s">
        <v>242</v>
      </c>
      <c r="G50" t="s">
        <v>243</v>
      </c>
      <c r="H50" t="s">
        <v>244</v>
      </c>
      <c r="I50" t="s">
        <v>254</v>
      </c>
      <c r="J50" t="s">
        <v>255</v>
      </c>
      <c r="K50">
        <v>0</v>
      </c>
      <c r="L50">
        <v>7.8210178000000005E-2</v>
      </c>
      <c r="M50">
        <v>9.6047331999999999E-2</v>
      </c>
      <c r="N50">
        <v>0.12678620400000001</v>
      </c>
      <c r="O50">
        <v>0.170248382</v>
      </c>
      <c r="P50">
        <v>0.23077479400000001</v>
      </c>
      <c r="Q50">
        <v>0.31310048299999999</v>
      </c>
      <c r="R50">
        <v>0.42236365100000001</v>
      </c>
      <c r="S50">
        <v>0.56356030599999996</v>
      </c>
      <c r="T50">
        <v>0.74249580299999995</v>
      </c>
      <c r="U50">
        <v>0.97158161200000004</v>
      </c>
      <c r="V50">
        <v>1.2362198799999999</v>
      </c>
      <c r="W50">
        <v>1.5114895150000001</v>
      </c>
      <c r="X50">
        <v>1.7951079999999999</v>
      </c>
      <c r="Y50">
        <v>2.080181874</v>
      </c>
      <c r="Z50">
        <v>2.320430483</v>
      </c>
      <c r="AA50">
        <v>2.5187145879999999</v>
      </c>
      <c r="AB50">
        <v>2.6820914309999999</v>
      </c>
      <c r="AC50">
        <v>2.8169360640000001</v>
      </c>
      <c r="AD50">
        <v>2.9300105319999998</v>
      </c>
      <c r="AE50">
        <v>2.9789942310000002</v>
      </c>
      <c r="AF50">
        <v>3.0012123860000002</v>
      </c>
      <c r="AG50">
        <v>3.0012123860000002</v>
      </c>
      <c r="AH50">
        <v>3.0012123860000002</v>
      </c>
      <c r="AI50">
        <v>3.0012123860000002</v>
      </c>
      <c r="AJ50">
        <v>3.0012123860000002</v>
      </c>
      <c r="AK50">
        <v>3.0012123860000002</v>
      </c>
      <c r="AL50">
        <v>3.0012123860000002</v>
      </c>
      <c r="AM50">
        <v>3.0012123860000002</v>
      </c>
    </row>
    <row r="51" spans="1:39" x14ac:dyDescent="0.25">
      <c r="A51" t="s">
        <v>316</v>
      </c>
      <c r="B51" t="s">
        <v>238</v>
      </c>
      <c r="C51" t="s">
        <v>239</v>
      </c>
      <c r="D51" t="s">
        <v>312</v>
      </c>
      <c r="E51" t="s">
        <v>241</v>
      </c>
      <c r="F51" t="s">
        <v>242</v>
      </c>
      <c r="G51" t="s">
        <v>243</v>
      </c>
      <c r="H51" t="s">
        <v>244</v>
      </c>
      <c r="I51" t="s">
        <v>257</v>
      </c>
      <c r="J51" t="s">
        <v>258</v>
      </c>
      <c r="K51">
        <v>0</v>
      </c>
      <c r="L51">
        <v>3.1615835000000002E-2</v>
      </c>
      <c r="M51">
        <v>3.8826360999999997E-2</v>
      </c>
      <c r="N51">
        <v>5.1252302999999999E-2</v>
      </c>
      <c r="O51">
        <v>6.8821539000000001E-2</v>
      </c>
      <c r="P51">
        <v>9.3288854000000004E-2</v>
      </c>
      <c r="Q51">
        <v>0.126568352</v>
      </c>
      <c r="R51">
        <v>0.170737108</v>
      </c>
      <c r="S51">
        <v>0.22781472</v>
      </c>
      <c r="T51">
        <v>0.30014795599999999</v>
      </c>
      <c r="U51">
        <v>0.39275405099999999</v>
      </c>
      <c r="V51">
        <v>0.49973194199999998</v>
      </c>
      <c r="W51">
        <v>0.61100747799999999</v>
      </c>
      <c r="X51">
        <v>0.72565796900000001</v>
      </c>
      <c r="Y51">
        <v>0.84089678899999998</v>
      </c>
      <c r="Z51">
        <v>0.93801535700000005</v>
      </c>
      <c r="AA51">
        <v>1.0181701110000001</v>
      </c>
      <c r="AB51">
        <v>1.084213885</v>
      </c>
      <c r="AC51">
        <v>1.138723744</v>
      </c>
      <c r="AD51">
        <v>1.1844331880000001</v>
      </c>
      <c r="AE51">
        <v>1.2042344540000001</v>
      </c>
      <c r="AF51">
        <v>1.2132159650000001</v>
      </c>
      <c r="AG51">
        <v>1.2132159650000001</v>
      </c>
      <c r="AH51">
        <v>1.2132159650000001</v>
      </c>
      <c r="AI51">
        <v>1.2132159650000001</v>
      </c>
      <c r="AJ51">
        <v>1.2132159650000001</v>
      </c>
      <c r="AK51">
        <v>1.2132159650000001</v>
      </c>
      <c r="AL51">
        <v>1.2132159650000001</v>
      </c>
      <c r="AM51">
        <v>1.2132159650000001</v>
      </c>
    </row>
    <row r="52" spans="1:39" x14ac:dyDescent="0.25">
      <c r="A52" t="s">
        <v>317</v>
      </c>
      <c r="B52" t="s">
        <v>238</v>
      </c>
      <c r="C52" t="s">
        <v>239</v>
      </c>
      <c r="D52" t="s">
        <v>312</v>
      </c>
      <c r="E52" t="s">
        <v>241</v>
      </c>
      <c r="F52" t="s">
        <v>242</v>
      </c>
      <c r="G52" t="s">
        <v>243</v>
      </c>
      <c r="H52" t="s">
        <v>244</v>
      </c>
      <c r="I52" t="s">
        <v>260</v>
      </c>
      <c r="J52" t="s">
        <v>261</v>
      </c>
      <c r="K52">
        <v>0</v>
      </c>
      <c r="L52">
        <v>1.037802E-2</v>
      </c>
      <c r="M52">
        <v>1.2744903E-2</v>
      </c>
      <c r="N52">
        <v>1.6823766E-2</v>
      </c>
      <c r="O52">
        <v>2.2590934999999999E-2</v>
      </c>
      <c r="P52">
        <v>3.0622426000000001E-2</v>
      </c>
      <c r="Q52">
        <v>4.1546549000000002E-2</v>
      </c>
      <c r="R52">
        <v>5.6045114E-2</v>
      </c>
      <c r="S52">
        <v>7.4781059999999996E-2</v>
      </c>
      <c r="T52">
        <v>9.8524722999999995E-2</v>
      </c>
      <c r="U52">
        <v>0.12892303099999999</v>
      </c>
      <c r="V52">
        <v>0.164038936</v>
      </c>
      <c r="W52">
        <v>0.20056556</v>
      </c>
      <c r="X52">
        <v>0.23820002500000001</v>
      </c>
      <c r="Y52">
        <v>0.27602761199999998</v>
      </c>
      <c r="Z52">
        <v>0.30790715600000002</v>
      </c>
      <c r="AA52">
        <v>0.33421826300000002</v>
      </c>
      <c r="AB52">
        <v>0.35589738700000001</v>
      </c>
      <c r="AC52">
        <v>0.37379045799999999</v>
      </c>
      <c r="AD52">
        <v>0.38879475899999999</v>
      </c>
      <c r="AE52">
        <v>0.39529460100000002</v>
      </c>
      <c r="AF52">
        <v>0.39824281700000003</v>
      </c>
      <c r="AG52">
        <v>0.39824281700000003</v>
      </c>
      <c r="AH52">
        <v>0.39824281700000003</v>
      </c>
      <c r="AI52">
        <v>0.39824281700000003</v>
      </c>
      <c r="AJ52">
        <v>0.39824281700000003</v>
      </c>
      <c r="AK52">
        <v>0.39824281700000003</v>
      </c>
      <c r="AL52">
        <v>0.39824281700000003</v>
      </c>
      <c r="AM52">
        <v>0.39824281700000003</v>
      </c>
    </row>
    <row r="53" spans="1:39" x14ac:dyDescent="0.25">
      <c r="A53" t="s">
        <v>318</v>
      </c>
      <c r="B53" t="s">
        <v>238</v>
      </c>
      <c r="C53" t="s">
        <v>239</v>
      </c>
      <c r="D53" t="s">
        <v>312</v>
      </c>
      <c r="E53" t="s">
        <v>241</v>
      </c>
      <c r="F53" t="s">
        <v>242</v>
      </c>
      <c r="G53" t="s">
        <v>243</v>
      </c>
      <c r="H53" t="s">
        <v>244</v>
      </c>
      <c r="I53" t="s">
        <v>263</v>
      </c>
      <c r="J53" t="s">
        <v>264</v>
      </c>
      <c r="K53">
        <v>0</v>
      </c>
      <c r="L53">
        <v>2.4901202000000001E-2</v>
      </c>
      <c r="M53">
        <v>3.0580342E-2</v>
      </c>
      <c r="N53">
        <v>4.0367238E-2</v>
      </c>
      <c r="O53">
        <v>5.4205084000000001E-2</v>
      </c>
      <c r="P53">
        <v>7.3475982999999995E-2</v>
      </c>
      <c r="Q53">
        <v>9.9687515000000004E-2</v>
      </c>
      <c r="R53">
        <v>0.13447562399999999</v>
      </c>
      <c r="S53">
        <v>0.17943097999999999</v>
      </c>
      <c r="T53">
        <v>0.23640193900000001</v>
      </c>
      <c r="U53">
        <v>0.309340169</v>
      </c>
      <c r="V53">
        <v>0.39359788400000001</v>
      </c>
      <c r="W53">
        <v>0.48124050200000001</v>
      </c>
      <c r="X53">
        <v>0.57154129499999995</v>
      </c>
      <c r="Y53">
        <v>0.66230546700000004</v>
      </c>
      <c r="Z53">
        <v>0.73879780100000003</v>
      </c>
      <c r="AA53">
        <v>0.80192912999999999</v>
      </c>
      <c r="AB53">
        <v>0.85394639699999997</v>
      </c>
      <c r="AC53">
        <v>0.89687934400000002</v>
      </c>
      <c r="AD53">
        <v>0.93288092600000005</v>
      </c>
      <c r="AE53">
        <v>0.94847676000000003</v>
      </c>
      <c r="AF53">
        <v>0.95555076000000005</v>
      </c>
      <c r="AG53">
        <v>0.95555076000000005</v>
      </c>
      <c r="AH53">
        <v>0.95555076000000005</v>
      </c>
      <c r="AI53">
        <v>0.95555076000000005</v>
      </c>
      <c r="AJ53">
        <v>0.95555076000000005</v>
      </c>
      <c r="AK53">
        <v>0.95555076000000005</v>
      </c>
      <c r="AL53">
        <v>0.95555076000000005</v>
      </c>
      <c r="AM53">
        <v>0.95555076000000005</v>
      </c>
    </row>
    <row r="54" spans="1:39" x14ac:dyDescent="0.25">
      <c r="A54" t="s">
        <v>319</v>
      </c>
      <c r="B54" t="s">
        <v>238</v>
      </c>
      <c r="C54" t="s">
        <v>239</v>
      </c>
      <c r="D54" t="s">
        <v>312</v>
      </c>
      <c r="E54" t="s">
        <v>241</v>
      </c>
      <c r="F54" t="s">
        <v>242</v>
      </c>
      <c r="G54" t="s">
        <v>243</v>
      </c>
      <c r="H54" t="s">
        <v>244</v>
      </c>
      <c r="I54" t="s">
        <v>266</v>
      </c>
      <c r="J54" t="s">
        <v>267</v>
      </c>
      <c r="K54">
        <v>0</v>
      </c>
      <c r="L54">
        <v>3.9923162999999998E-2</v>
      </c>
      <c r="M54">
        <v>4.9028316000000002E-2</v>
      </c>
      <c r="N54">
        <v>6.4719279000000005E-2</v>
      </c>
      <c r="O54">
        <v>8.6904980000000007E-2</v>
      </c>
      <c r="P54">
        <v>0.117801289</v>
      </c>
      <c r="Q54">
        <v>0.159825256</v>
      </c>
      <c r="R54">
        <v>0.21559972699999999</v>
      </c>
      <c r="S54">
        <v>0.287674965</v>
      </c>
      <c r="T54">
        <v>0.37901436900000002</v>
      </c>
      <c r="U54">
        <v>0.49595349900000002</v>
      </c>
      <c r="V54">
        <v>0.63104073599999999</v>
      </c>
      <c r="W54">
        <v>0.77155485899999998</v>
      </c>
      <c r="X54">
        <v>0.91633073600000003</v>
      </c>
      <c r="Y54">
        <v>1.061849531</v>
      </c>
      <c r="Z54">
        <v>1.1844868230000001</v>
      </c>
      <c r="AA54">
        <v>1.2857029170000001</v>
      </c>
      <c r="AB54">
        <v>1.369100252</v>
      </c>
      <c r="AC54">
        <v>1.437933036</v>
      </c>
      <c r="AD54">
        <v>1.495653023</v>
      </c>
      <c r="AE54">
        <v>1.52065724</v>
      </c>
      <c r="AF54">
        <v>1.5319987180000001</v>
      </c>
      <c r="AG54">
        <v>1.5319987180000001</v>
      </c>
      <c r="AH54">
        <v>1.5319987180000001</v>
      </c>
      <c r="AI54">
        <v>1.5319987180000001</v>
      </c>
      <c r="AJ54">
        <v>1.5319987180000001</v>
      </c>
      <c r="AK54">
        <v>1.5319987180000001</v>
      </c>
      <c r="AL54">
        <v>1.5319987180000001</v>
      </c>
      <c r="AM54">
        <v>1.5319987180000001</v>
      </c>
    </row>
    <row r="55" spans="1:39" x14ac:dyDescent="0.25">
      <c r="A55" t="s">
        <v>320</v>
      </c>
      <c r="B55" t="s">
        <v>238</v>
      </c>
      <c r="C55" t="s">
        <v>239</v>
      </c>
      <c r="D55" t="s">
        <v>312</v>
      </c>
      <c r="E55" t="s">
        <v>241</v>
      </c>
      <c r="F55" t="s">
        <v>242</v>
      </c>
      <c r="G55" t="s">
        <v>243</v>
      </c>
      <c r="H55" t="s">
        <v>244</v>
      </c>
      <c r="I55" t="s">
        <v>269</v>
      </c>
      <c r="J55" t="s">
        <v>270</v>
      </c>
      <c r="K55">
        <v>0</v>
      </c>
      <c r="L55">
        <v>1.1103518E-2</v>
      </c>
      <c r="M55">
        <v>1.3635863E-2</v>
      </c>
      <c r="N55">
        <v>1.7999867999999999E-2</v>
      </c>
      <c r="O55">
        <v>2.4170203000000001E-2</v>
      </c>
      <c r="P55">
        <v>3.2763153000000003E-2</v>
      </c>
      <c r="Q55">
        <v>4.4450950000000003E-2</v>
      </c>
      <c r="R55">
        <v>5.9963068000000001E-2</v>
      </c>
      <c r="S55">
        <v>8.0008790999999996E-2</v>
      </c>
      <c r="T55">
        <v>0.105412306</v>
      </c>
      <c r="U55">
        <v>0.13793567300000001</v>
      </c>
      <c r="V55">
        <v>0.17550643099999999</v>
      </c>
      <c r="W55">
        <v>0.214586527</v>
      </c>
      <c r="X55">
        <v>0.25485191099999999</v>
      </c>
      <c r="Y55">
        <v>0.29532391699999999</v>
      </c>
      <c r="Z55">
        <v>0.32943207000000002</v>
      </c>
      <c r="AA55">
        <v>0.35758251099999999</v>
      </c>
      <c r="AB55">
        <v>0.38077716099999998</v>
      </c>
      <c r="AC55">
        <v>0.39992108500000001</v>
      </c>
      <c r="AD55">
        <v>0.41597429400000002</v>
      </c>
      <c r="AE55">
        <v>0.42292852199999997</v>
      </c>
      <c r="AF55">
        <v>0.42608283899999999</v>
      </c>
      <c r="AG55">
        <v>0.42608283899999999</v>
      </c>
      <c r="AH55">
        <v>0.42608283899999999</v>
      </c>
      <c r="AI55">
        <v>0.42608283899999999</v>
      </c>
      <c r="AJ55">
        <v>0.42608283899999999</v>
      </c>
      <c r="AK55">
        <v>0.42608283899999999</v>
      </c>
      <c r="AL55">
        <v>0.42608283899999999</v>
      </c>
      <c r="AM55">
        <v>0.42608283899999999</v>
      </c>
    </row>
    <row r="56" spans="1:39" x14ac:dyDescent="0.25">
      <c r="A56" t="s">
        <v>321</v>
      </c>
      <c r="B56" t="s">
        <v>238</v>
      </c>
      <c r="C56" t="s">
        <v>239</v>
      </c>
      <c r="D56" t="s">
        <v>322</v>
      </c>
      <c r="E56" t="s">
        <v>241</v>
      </c>
      <c r="F56" t="s">
        <v>242</v>
      </c>
      <c r="G56" t="s">
        <v>243</v>
      </c>
      <c r="H56" t="s">
        <v>244</v>
      </c>
      <c r="I56" t="s">
        <v>245</v>
      </c>
      <c r="J56" t="s">
        <v>246</v>
      </c>
      <c r="K56">
        <v>0</v>
      </c>
      <c r="L56">
        <v>1.7212294E-2</v>
      </c>
      <c r="M56">
        <v>2.7916205999999999E-2</v>
      </c>
      <c r="N56">
        <v>3.9539390000000001E-2</v>
      </c>
      <c r="O56">
        <v>5.2602848000000001E-2</v>
      </c>
      <c r="P56">
        <v>6.7301265999999998E-2</v>
      </c>
      <c r="Q56">
        <v>9.0869632000000006E-2</v>
      </c>
      <c r="R56">
        <v>0.117071761</v>
      </c>
      <c r="S56">
        <v>0.155294496</v>
      </c>
      <c r="T56">
        <v>0.201467021</v>
      </c>
      <c r="U56">
        <v>0.25582871299999999</v>
      </c>
      <c r="V56">
        <v>0.295790473</v>
      </c>
      <c r="W56">
        <v>0.34370239499999999</v>
      </c>
      <c r="X56">
        <v>0.38408102599999999</v>
      </c>
      <c r="Y56">
        <v>0.417246538</v>
      </c>
      <c r="Z56">
        <v>0.437320298</v>
      </c>
      <c r="AA56">
        <v>0.44702711000000001</v>
      </c>
      <c r="AB56">
        <v>0.44898273100000002</v>
      </c>
      <c r="AC56">
        <v>0.44898273100000002</v>
      </c>
      <c r="AD56">
        <v>0.44898273100000002</v>
      </c>
      <c r="AE56">
        <v>0.44898273100000002</v>
      </c>
      <c r="AF56">
        <v>0.44898273100000002</v>
      </c>
      <c r="AG56">
        <v>0.44898273100000002</v>
      </c>
      <c r="AH56">
        <v>0.44898273100000002</v>
      </c>
      <c r="AI56">
        <v>0.44898273100000002</v>
      </c>
      <c r="AJ56">
        <v>0.44898273100000002</v>
      </c>
      <c r="AK56">
        <v>0.44898273100000002</v>
      </c>
      <c r="AL56">
        <v>0.44898273100000002</v>
      </c>
      <c r="AM56">
        <v>0.44898273100000002</v>
      </c>
    </row>
    <row r="57" spans="1:39" x14ac:dyDescent="0.25">
      <c r="A57" t="s">
        <v>323</v>
      </c>
      <c r="B57" t="s">
        <v>238</v>
      </c>
      <c r="C57" t="s">
        <v>239</v>
      </c>
      <c r="D57" t="s">
        <v>322</v>
      </c>
      <c r="E57" t="s">
        <v>241</v>
      </c>
      <c r="F57" t="s">
        <v>242</v>
      </c>
      <c r="G57" t="s">
        <v>243</v>
      </c>
      <c r="H57" t="s">
        <v>244</v>
      </c>
      <c r="I57" t="s">
        <v>248</v>
      </c>
      <c r="J57" t="s">
        <v>249</v>
      </c>
      <c r="K57">
        <v>0</v>
      </c>
      <c r="L57">
        <v>8.0624624000000006E-2</v>
      </c>
      <c r="M57">
        <v>0.13076314</v>
      </c>
      <c r="N57">
        <v>0.18520764100000001</v>
      </c>
      <c r="O57">
        <v>0.24639857600000001</v>
      </c>
      <c r="P57">
        <v>0.31524788100000001</v>
      </c>
      <c r="Q57">
        <v>0.42564517000000002</v>
      </c>
      <c r="R57">
        <v>0.54837934700000002</v>
      </c>
      <c r="S57">
        <v>0.72741960900000002</v>
      </c>
      <c r="T57">
        <v>0.94369771599999996</v>
      </c>
      <c r="U57">
        <v>1.1983349480000001</v>
      </c>
      <c r="V57">
        <v>1.38552103</v>
      </c>
      <c r="W57">
        <v>1.609946702</v>
      </c>
      <c r="X57">
        <v>1.7990854570000001</v>
      </c>
      <c r="Y57">
        <v>1.954437027</v>
      </c>
      <c r="Z57">
        <v>2.0484651290000002</v>
      </c>
      <c r="AA57">
        <v>2.093933099</v>
      </c>
      <c r="AB57">
        <v>2.1030934800000001</v>
      </c>
      <c r="AC57">
        <v>2.1030934800000001</v>
      </c>
      <c r="AD57">
        <v>2.1030934800000001</v>
      </c>
      <c r="AE57">
        <v>2.1030934800000001</v>
      </c>
      <c r="AF57">
        <v>2.1030934800000001</v>
      </c>
      <c r="AG57">
        <v>2.1030934800000001</v>
      </c>
      <c r="AH57">
        <v>2.1030934800000001</v>
      </c>
      <c r="AI57">
        <v>2.1030934800000001</v>
      </c>
      <c r="AJ57">
        <v>2.1030934800000001</v>
      </c>
      <c r="AK57">
        <v>2.1030934800000001</v>
      </c>
      <c r="AL57">
        <v>2.1030934800000001</v>
      </c>
      <c r="AM57">
        <v>2.1030934800000001</v>
      </c>
    </row>
    <row r="58" spans="1:39" x14ac:dyDescent="0.25">
      <c r="A58" t="s">
        <v>324</v>
      </c>
      <c r="B58" t="s">
        <v>238</v>
      </c>
      <c r="C58" t="s">
        <v>239</v>
      </c>
      <c r="D58" t="s">
        <v>322</v>
      </c>
      <c r="E58" t="s">
        <v>241</v>
      </c>
      <c r="F58" t="s">
        <v>242</v>
      </c>
      <c r="G58" t="s">
        <v>243</v>
      </c>
      <c r="H58" t="s">
        <v>244</v>
      </c>
      <c r="I58" t="s">
        <v>251</v>
      </c>
      <c r="J58" t="s">
        <v>252</v>
      </c>
      <c r="K58">
        <v>0</v>
      </c>
      <c r="L58">
        <v>2.3604395E-2</v>
      </c>
      <c r="M58">
        <v>3.8283400000000002E-2</v>
      </c>
      <c r="N58">
        <v>5.4223065000000001E-2</v>
      </c>
      <c r="O58">
        <v>7.2137877000000003E-2</v>
      </c>
      <c r="P58">
        <v>9.2294822999999998E-2</v>
      </c>
      <c r="Q58">
        <v>0.12461573200000001</v>
      </c>
      <c r="R58">
        <v>0.16054850100000001</v>
      </c>
      <c r="S58">
        <v>0.21296594799999999</v>
      </c>
      <c r="T58">
        <v>0.27628548400000003</v>
      </c>
      <c r="U58">
        <v>0.350835385</v>
      </c>
      <c r="V58">
        <v>0.405637676</v>
      </c>
      <c r="W58">
        <v>0.47134256699999999</v>
      </c>
      <c r="X58">
        <v>0.52671654099999998</v>
      </c>
      <c r="Y58">
        <v>0.57219867300000005</v>
      </c>
      <c r="Z58">
        <v>0.59972719100000005</v>
      </c>
      <c r="AA58">
        <v>0.61303880499999996</v>
      </c>
      <c r="AB58">
        <v>0.61572068099999999</v>
      </c>
      <c r="AC58">
        <v>0.61572068099999999</v>
      </c>
      <c r="AD58">
        <v>0.61572068099999999</v>
      </c>
      <c r="AE58">
        <v>0.61572068099999999</v>
      </c>
      <c r="AF58">
        <v>0.61572068099999999</v>
      </c>
      <c r="AG58">
        <v>0.61572068099999999</v>
      </c>
      <c r="AH58">
        <v>0.61572068099999999</v>
      </c>
      <c r="AI58">
        <v>0.61572068099999999</v>
      </c>
      <c r="AJ58">
        <v>0.61572068099999999</v>
      </c>
      <c r="AK58">
        <v>0.61572068099999999</v>
      </c>
      <c r="AL58">
        <v>0.61572068099999999</v>
      </c>
      <c r="AM58">
        <v>0.61572068099999999</v>
      </c>
    </row>
    <row r="59" spans="1:39" x14ac:dyDescent="0.25">
      <c r="A59" t="s">
        <v>325</v>
      </c>
      <c r="B59" t="s">
        <v>238</v>
      </c>
      <c r="C59" t="s">
        <v>239</v>
      </c>
      <c r="D59" t="s">
        <v>322</v>
      </c>
      <c r="E59" t="s">
        <v>241</v>
      </c>
      <c r="F59" t="s">
        <v>242</v>
      </c>
      <c r="G59" t="s">
        <v>243</v>
      </c>
      <c r="H59" t="s">
        <v>244</v>
      </c>
      <c r="I59" t="s">
        <v>254</v>
      </c>
      <c r="J59" t="s">
        <v>255</v>
      </c>
      <c r="K59">
        <v>5.0999999999999997E-2</v>
      </c>
      <c r="L59">
        <v>0.21100708700000001</v>
      </c>
      <c r="M59">
        <v>0.31051164799999997</v>
      </c>
      <c r="N59">
        <v>0.41856183800000002</v>
      </c>
      <c r="O59">
        <v>0.54000095699999995</v>
      </c>
      <c r="P59">
        <v>0.67663882399999997</v>
      </c>
      <c r="Q59">
        <v>0.89573254199999996</v>
      </c>
      <c r="R59">
        <v>1.1393099630000001</v>
      </c>
      <c r="S59">
        <v>1.4946320639999999</v>
      </c>
      <c r="T59">
        <v>1.92385614</v>
      </c>
      <c r="U59">
        <v>2.429207479</v>
      </c>
      <c r="V59">
        <v>2.800695717</v>
      </c>
      <c r="W59">
        <v>3.2460893959999999</v>
      </c>
      <c r="X59">
        <v>3.6214528979999998</v>
      </c>
      <c r="Y59">
        <v>3.9297625790000001</v>
      </c>
      <c r="Z59">
        <v>4.1163701179999999</v>
      </c>
      <c r="AA59">
        <v>4.2066055440000003</v>
      </c>
      <c r="AB59">
        <v>4.2247851760000001</v>
      </c>
      <c r="AC59">
        <v>4.2247851760000001</v>
      </c>
      <c r="AD59">
        <v>4.2247851760000001</v>
      </c>
      <c r="AE59">
        <v>4.2247851760000001</v>
      </c>
      <c r="AF59">
        <v>4.2247851760000001</v>
      </c>
      <c r="AG59">
        <v>4.2247851760000001</v>
      </c>
      <c r="AH59">
        <v>4.2247851760000001</v>
      </c>
      <c r="AI59">
        <v>4.2247851760000001</v>
      </c>
      <c r="AJ59">
        <v>4.2247851760000001</v>
      </c>
      <c r="AK59">
        <v>4.2247851760000001</v>
      </c>
      <c r="AL59">
        <v>4.2247851760000001</v>
      </c>
      <c r="AM59">
        <v>4.2247851760000001</v>
      </c>
    </row>
    <row r="60" spans="1:39" x14ac:dyDescent="0.25">
      <c r="A60" t="s">
        <v>326</v>
      </c>
      <c r="B60" t="s">
        <v>238</v>
      </c>
      <c r="C60" t="s">
        <v>239</v>
      </c>
      <c r="D60" t="s">
        <v>322</v>
      </c>
      <c r="E60" t="s">
        <v>241</v>
      </c>
      <c r="F60" t="s">
        <v>242</v>
      </c>
      <c r="G60" t="s">
        <v>243</v>
      </c>
      <c r="H60" t="s">
        <v>244</v>
      </c>
      <c r="I60" t="s">
        <v>257</v>
      </c>
      <c r="J60" t="s">
        <v>258</v>
      </c>
      <c r="K60">
        <v>0</v>
      </c>
      <c r="L60">
        <v>6.7710136000000004E-2</v>
      </c>
      <c r="M60">
        <v>0.109817443</v>
      </c>
      <c r="N60">
        <v>0.15554100000000001</v>
      </c>
      <c r="O60">
        <v>0.20693034399999999</v>
      </c>
      <c r="P60">
        <v>0.26475133699999998</v>
      </c>
      <c r="Q60">
        <v>0.35746514000000001</v>
      </c>
      <c r="R60">
        <v>0.460539702</v>
      </c>
      <c r="S60">
        <v>0.610901217</v>
      </c>
      <c r="T60">
        <v>0.79253580199999996</v>
      </c>
      <c r="U60">
        <v>1.006385131</v>
      </c>
      <c r="V60">
        <v>1.163587664</v>
      </c>
      <c r="W60">
        <v>1.352064733</v>
      </c>
      <c r="X60">
        <v>1.5109071599999999</v>
      </c>
      <c r="Y60">
        <v>1.641374447</v>
      </c>
      <c r="Z60">
        <v>1.720341087</v>
      </c>
      <c r="AA60">
        <v>1.7585259769999999</v>
      </c>
      <c r="AB60">
        <v>1.7662190440000001</v>
      </c>
      <c r="AC60">
        <v>1.7662190440000001</v>
      </c>
      <c r="AD60">
        <v>1.7662190440000001</v>
      </c>
      <c r="AE60">
        <v>1.7662190440000001</v>
      </c>
      <c r="AF60">
        <v>1.7662190440000001</v>
      </c>
      <c r="AG60">
        <v>1.7662190440000001</v>
      </c>
      <c r="AH60">
        <v>1.7662190440000001</v>
      </c>
      <c r="AI60">
        <v>1.7662190440000001</v>
      </c>
      <c r="AJ60">
        <v>1.7662190440000001</v>
      </c>
      <c r="AK60">
        <v>1.7662190440000001</v>
      </c>
      <c r="AL60">
        <v>1.7662190440000001</v>
      </c>
      <c r="AM60">
        <v>1.7662190440000001</v>
      </c>
    </row>
    <row r="61" spans="1:39" x14ac:dyDescent="0.25">
      <c r="A61" t="s">
        <v>327</v>
      </c>
      <c r="B61" t="s">
        <v>238</v>
      </c>
      <c r="C61" t="s">
        <v>239</v>
      </c>
      <c r="D61" t="s">
        <v>322</v>
      </c>
      <c r="E61" t="s">
        <v>241</v>
      </c>
      <c r="F61" t="s">
        <v>242</v>
      </c>
      <c r="G61" t="s">
        <v>243</v>
      </c>
      <c r="H61" t="s">
        <v>244</v>
      </c>
      <c r="I61" t="s">
        <v>260</v>
      </c>
      <c r="J61" t="s">
        <v>261</v>
      </c>
      <c r="K61">
        <v>0</v>
      </c>
      <c r="L61">
        <v>4.1012396999999999E-2</v>
      </c>
      <c r="M61">
        <v>6.6517019999999996E-2</v>
      </c>
      <c r="N61">
        <v>9.4212026000000004E-2</v>
      </c>
      <c r="O61">
        <v>0.12533883100000001</v>
      </c>
      <c r="P61">
        <v>0.16036132</v>
      </c>
      <c r="Q61">
        <v>0.21651857299999999</v>
      </c>
      <c r="R61">
        <v>0.27895139299999999</v>
      </c>
      <c r="S61">
        <v>0.37002617799999998</v>
      </c>
      <c r="T61">
        <v>0.48004322999999999</v>
      </c>
      <c r="U61">
        <v>0.60957292799999996</v>
      </c>
      <c r="V61">
        <v>0.70479135400000004</v>
      </c>
      <c r="W61">
        <v>0.81895293599999996</v>
      </c>
      <c r="X61">
        <v>0.91516465499999999</v>
      </c>
      <c r="Y61">
        <v>0.99418939799999995</v>
      </c>
      <c r="Z61">
        <v>1.0420199189999999</v>
      </c>
      <c r="AA61">
        <v>1.065148714</v>
      </c>
      <c r="AB61">
        <v>1.069808447</v>
      </c>
      <c r="AC61">
        <v>1.069808447</v>
      </c>
      <c r="AD61">
        <v>1.069808447</v>
      </c>
      <c r="AE61">
        <v>1.069808447</v>
      </c>
      <c r="AF61">
        <v>1.069808447</v>
      </c>
      <c r="AG61">
        <v>1.069808447</v>
      </c>
      <c r="AH61">
        <v>1.069808447</v>
      </c>
      <c r="AI61">
        <v>1.069808447</v>
      </c>
      <c r="AJ61">
        <v>1.069808447</v>
      </c>
      <c r="AK61">
        <v>1.069808447</v>
      </c>
      <c r="AL61">
        <v>1.069808447</v>
      </c>
      <c r="AM61">
        <v>1.069808447</v>
      </c>
    </row>
    <row r="62" spans="1:39" x14ac:dyDescent="0.25">
      <c r="A62" t="s">
        <v>328</v>
      </c>
      <c r="B62" t="s">
        <v>238</v>
      </c>
      <c r="C62" t="s">
        <v>239</v>
      </c>
      <c r="D62" t="s">
        <v>322</v>
      </c>
      <c r="E62" t="s">
        <v>241</v>
      </c>
      <c r="F62" t="s">
        <v>242</v>
      </c>
      <c r="G62" t="s">
        <v>243</v>
      </c>
      <c r="H62" t="s">
        <v>244</v>
      </c>
      <c r="I62" t="s">
        <v>263</v>
      </c>
      <c r="J62" t="s">
        <v>264</v>
      </c>
      <c r="K62">
        <v>2.315E-2</v>
      </c>
      <c r="L62">
        <v>5.0408528000000001E-2</v>
      </c>
      <c r="M62">
        <v>6.7359952000000001E-2</v>
      </c>
      <c r="N62">
        <v>8.5767194000000005E-2</v>
      </c>
      <c r="O62">
        <v>0.10645535</v>
      </c>
      <c r="P62">
        <v>0.12973273900000001</v>
      </c>
      <c r="Q62">
        <v>0.16705716300000001</v>
      </c>
      <c r="R62">
        <v>0.20855258700000001</v>
      </c>
      <c r="S62">
        <v>0.26908464100000001</v>
      </c>
      <c r="T62">
        <v>0.34220650600000002</v>
      </c>
      <c r="U62">
        <v>0.428297278</v>
      </c>
      <c r="V62">
        <v>0.49158336699999999</v>
      </c>
      <c r="W62">
        <v>0.56745985700000001</v>
      </c>
      <c r="X62">
        <v>0.63140612900000004</v>
      </c>
      <c r="Y62">
        <v>0.683929228</v>
      </c>
      <c r="Z62">
        <v>0.71571936300000005</v>
      </c>
      <c r="AA62">
        <v>0.73109171299999998</v>
      </c>
      <c r="AB62">
        <v>0.73418876300000002</v>
      </c>
      <c r="AC62">
        <v>0.73418876300000002</v>
      </c>
      <c r="AD62">
        <v>0.73418876300000002</v>
      </c>
      <c r="AE62">
        <v>0.73418876300000002</v>
      </c>
      <c r="AF62">
        <v>0.73418876300000002</v>
      </c>
      <c r="AG62">
        <v>0.73418876300000002</v>
      </c>
      <c r="AH62">
        <v>0.73418876300000002</v>
      </c>
      <c r="AI62">
        <v>0.73418876300000002</v>
      </c>
      <c r="AJ62">
        <v>0.73418876300000002</v>
      </c>
      <c r="AK62">
        <v>0.73418876300000002</v>
      </c>
      <c r="AL62">
        <v>0.73418876300000002</v>
      </c>
      <c r="AM62">
        <v>0.73418876300000002</v>
      </c>
    </row>
    <row r="63" spans="1:39" x14ac:dyDescent="0.25">
      <c r="A63" t="s">
        <v>329</v>
      </c>
      <c r="B63" t="s">
        <v>238</v>
      </c>
      <c r="C63" t="s">
        <v>239</v>
      </c>
      <c r="D63" t="s">
        <v>322</v>
      </c>
      <c r="E63" t="s">
        <v>241</v>
      </c>
      <c r="F63" t="s">
        <v>242</v>
      </c>
      <c r="G63" t="s">
        <v>243</v>
      </c>
      <c r="H63" t="s">
        <v>244</v>
      </c>
      <c r="I63" t="s">
        <v>266</v>
      </c>
      <c r="J63" t="s">
        <v>267</v>
      </c>
      <c r="K63">
        <v>0</v>
      </c>
      <c r="L63">
        <v>4.4532361999999999E-2</v>
      </c>
      <c r="M63">
        <v>7.2225968000000002E-2</v>
      </c>
      <c r="N63">
        <v>0.10229795</v>
      </c>
      <c r="O63">
        <v>0.13609627099999999</v>
      </c>
      <c r="P63">
        <v>0.17412463</v>
      </c>
      <c r="Q63">
        <v>0.235101685</v>
      </c>
      <c r="R63">
        <v>0.30289291899999998</v>
      </c>
      <c r="S63">
        <v>0.401784368</v>
      </c>
      <c r="T63">
        <v>0.52124383900000004</v>
      </c>
      <c r="U63">
        <v>0.66189066600000002</v>
      </c>
      <c r="V63">
        <v>0.76528139100000003</v>
      </c>
      <c r="W63">
        <v>0.88924110499999998</v>
      </c>
      <c r="X63">
        <v>0.99371037500000003</v>
      </c>
      <c r="Y63">
        <v>1.079517565</v>
      </c>
      <c r="Z63">
        <v>1.13145323</v>
      </c>
      <c r="AA63">
        <v>1.1565670969999999</v>
      </c>
      <c r="AB63">
        <v>1.1616267600000001</v>
      </c>
      <c r="AC63">
        <v>1.1616267600000001</v>
      </c>
      <c r="AD63">
        <v>1.1616267600000001</v>
      </c>
      <c r="AE63">
        <v>1.1616267600000001</v>
      </c>
      <c r="AF63">
        <v>1.1616267600000001</v>
      </c>
      <c r="AG63">
        <v>1.1616267600000001</v>
      </c>
      <c r="AH63">
        <v>1.1616267600000001</v>
      </c>
      <c r="AI63">
        <v>1.1616267600000001</v>
      </c>
      <c r="AJ63">
        <v>1.1616267600000001</v>
      </c>
      <c r="AK63">
        <v>1.1616267600000001</v>
      </c>
      <c r="AL63">
        <v>1.1616267600000001</v>
      </c>
      <c r="AM63">
        <v>1.1616267600000001</v>
      </c>
    </row>
    <row r="64" spans="1:39" x14ac:dyDescent="0.25">
      <c r="A64" t="s">
        <v>330</v>
      </c>
      <c r="B64" t="s">
        <v>238</v>
      </c>
      <c r="C64" t="s">
        <v>239</v>
      </c>
      <c r="D64" t="s">
        <v>322</v>
      </c>
      <c r="E64" t="s">
        <v>241</v>
      </c>
      <c r="F64" t="s">
        <v>242</v>
      </c>
      <c r="G64" t="s">
        <v>243</v>
      </c>
      <c r="H64" t="s">
        <v>244</v>
      </c>
      <c r="I64" t="s">
        <v>269</v>
      </c>
      <c r="J64" t="s">
        <v>270</v>
      </c>
      <c r="K64">
        <v>0</v>
      </c>
      <c r="L64">
        <v>2.9452062000000001E-2</v>
      </c>
      <c r="M64">
        <v>4.7767590999999998E-2</v>
      </c>
      <c r="N64">
        <v>6.7656091000000002E-2</v>
      </c>
      <c r="O64">
        <v>9.0009053000000006E-2</v>
      </c>
      <c r="P64">
        <v>0.115159608</v>
      </c>
      <c r="Q64">
        <v>0.15548758200000001</v>
      </c>
      <c r="R64">
        <v>0.200322204</v>
      </c>
      <c r="S64">
        <v>0.26572536000000002</v>
      </c>
      <c r="T64">
        <v>0.344731448</v>
      </c>
      <c r="U64">
        <v>0.43775007100000002</v>
      </c>
      <c r="V64">
        <v>0.50612888300000003</v>
      </c>
      <c r="W64">
        <v>0.58811126599999997</v>
      </c>
      <c r="X64">
        <v>0.65720338700000003</v>
      </c>
      <c r="Y64">
        <v>0.71395309699999998</v>
      </c>
      <c r="Z64">
        <v>0.74830143000000005</v>
      </c>
      <c r="AA64">
        <v>0.76491081599999999</v>
      </c>
      <c r="AB64">
        <v>0.76825708999999998</v>
      </c>
      <c r="AC64">
        <v>0.76825708999999998</v>
      </c>
      <c r="AD64">
        <v>0.76825708999999998</v>
      </c>
      <c r="AE64">
        <v>0.76825708999999998</v>
      </c>
      <c r="AF64">
        <v>0.76825708999999998</v>
      </c>
      <c r="AG64">
        <v>0.76825708999999998</v>
      </c>
      <c r="AH64">
        <v>0.76825708999999998</v>
      </c>
      <c r="AI64">
        <v>0.76825708999999998</v>
      </c>
      <c r="AJ64">
        <v>0.76825708999999998</v>
      </c>
      <c r="AK64">
        <v>0.76825708999999998</v>
      </c>
      <c r="AL64">
        <v>0.76825708999999998</v>
      </c>
      <c r="AM64">
        <v>0.76825708999999998</v>
      </c>
    </row>
    <row r="65" spans="1:39" x14ac:dyDescent="0.25">
      <c r="A65" t="s">
        <v>331</v>
      </c>
      <c r="B65" t="s">
        <v>238</v>
      </c>
      <c r="C65" t="s">
        <v>239</v>
      </c>
      <c r="D65" t="s">
        <v>240</v>
      </c>
      <c r="E65" t="s">
        <v>241</v>
      </c>
      <c r="F65" t="s">
        <v>242</v>
      </c>
      <c r="G65" t="s">
        <v>332</v>
      </c>
      <c r="H65" t="s">
        <v>244</v>
      </c>
      <c r="I65" t="s">
        <v>245</v>
      </c>
      <c r="J65" t="s">
        <v>246</v>
      </c>
      <c r="K65">
        <v>0.187</v>
      </c>
      <c r="L65">
        <v>0.207663553</v>
      </c>
      <c r="M65">
        <v>0.207663553</v>
      </c>
      <c r="N65">
        <v>0.207663553</v>
      </c>
      <c r="O65">
        <v>0.207663553</v>
      </c>
      <c r="P65">
        <v>0.21048463100000001</v>
      </c>
      <c r="Q65">
        <v>0.218172748</v>
      </c>
      <c r="R65">
        <v>0.22787459500000001</v>
      </c>
      <c r="S65">
        <v>0.239754096</v>
      </c>
      <c r="T65">
        <v>0.25358049399999999</v>
      </c>
      <c r="U65">
        <v>0.27258495500000002</v>
      </c>
      <c r="V65">
        <v>0.29939275599999998</v>
      </c>
      <c r="W65">
        <v>0.32954133400000002</v>
      </c>
      <c r="X65">
        <v>0.362561464</v>
      </c>
      <c r="Y65">
        <v>0.399102069</v>
      </c>
      <c r="Z65">
        <v>0.440402038</v>
      </c>
      <c r="AA65">
        <v>0.48385757499999998</v>
      </c>
      <c r="AB65">
        <v>0.52694040799999997</v>
      </c>
      <c r="AC65">
        <v>0.56912353400000004</v>
      </c>
      <c r="AD65">
        <v>0.60967289300000005</v>
      </c>
      <c r="AE65">
        <v>0.64495769700000005</v>
      </c>
      <c r="AF65">
        <v>0.67476756500000001</v>
      </c>
      <c r="AG65">
        <v>0.69922103800000002</v>
      </c>
      <c r="AH65">
        <v>0.71836487299999996</v>
      </c>
      <c r="AI65">
        <v>0.749882512</v>
      </c>
      <c r="AJ65">
        <v>0.77185049500000003</v>
      </c>
      <c r="AK65">
        <v>0.79279145699999998</v>
      </c>
      <c r="AL65">
        <v>0.81318352800000004</v>
      </c>
      <c r="AM65">
        <v>0.82567649799999998</v>
      </c>
    </row>
    <row r="66" spans="1:39" x14ac:dyDescent="0.25">
      <c r="A66" t="s">
        <v>333</v>
      </c>
      <c r="B66" t="s">
        <v>238</v>
      </c>
      <c r="C66" t="s">
        <v>239</v>
      </c>
      <c r="D66" t="s">
        <v>240</v>
      </c>
      <c r="E66" t="s">
        <v>241</v>
      </c>
      <c r="F66" t="s">
        <v>242</v>
      </c>
      <c r="G66" t="s">
        <v>332</v>
      </c>
      <c r="H66" t="s">
        <v>244</v>
      </c>
      <c r="I66" t="s">
        <v>248</v>
      </c>
      <c r="J66" t="s">
        <v>249</v>
      </c>
      <c r="K66">
        <v>0.10199999999999999</v>
      </c>
      <c r="L66">
        <v>0.10727948399999999</v>
      </c>
      <c r="M66">
        <v>0.10727948399999999</v>
      </c>
      <c r="N66">
        <v>0.10727948399999999</v>
      </c>
      <c r="O66">
        <v>0.10727948399999999</v>
      </c>
      <c r="P66">
        <v>0.108000262</v>
      </c>
      <c r="Q66">
        <v>0.10996455500000001</v>
      </c>
      <c r="R66">
        <v>0.112443352</v>
      </c>
      <c r="S66">
        <v>0.11547853399999999</v>
      </c>
      <c r="T66">
        <v>0.119011142</v>
      </c>
      <c r="U66">
        <v>0.12386673199999999</v>
      </c>
      <c r="V66">
        <v>0.130716055</v>
      </c>
      <c r="W66">
        <v>0.13841893799999999</v>
      </c>
      <c r="X66">
        <v>0.146855494</v>
      </c>
      <c r="Y66">
        <v>0.156191523</v>
      </c>
      <c r="Z66">
        <v>0.16674355699999999</v>
      </c>
      <c r="AA66">
        <v>0.177846333</v>
      </c>
      <c r="AB66">
        <v>0.188853884</v>
      </c>
      <c r="AC66">
        <v>0.19963156200000001</v>
      </c>
      <c r="AD66">
        <v>0.209991818</v>
      </c>
      <c r="AE66">
        <v>0.21900699300000001</v>
      </c>
      <c r="AF66">
        <v>0.22662333600000001</v>
      </c>
      <c r="AG66">
        <v>0.23287113400000001</v>
      </c>
      <c r="AH66">
        <v>0.23776233399999999</v>
      </c>
      <c r="AI66">
        <v>0.245815008</v>
      </c>
      <c r="AJ66">
        <v>0.25142776999999999</v>
      </c>
      <c r="AK66">
        <v>0.25677813100000002</v>
      </c>
      <c r="AL66">
        <v>0.26198825199999998</v>
      </c>
      <c r="AM66">
        <v>0.26518017300000002</v>
      </c>
    </row>
    <row r="67" spans="1:39" x14ac:dyDescent="0.25">
      <c r="A67" t="s">
        <v>334</v>
      </c>
      <c r="B67" t="s">
        <v>238</v>
      </c>
      <c r="C67" t="s">
        <v>239</v>
      </c>
      <c r="D67" t="s">
        <v>240</v>
      </c>
      <c r="E67" t="s">
        <v>241</v>
      </c>
      <c r="F67" t="s">
        <v>242</v>
      </c>
      <c r="G67" t="s">
        <v>332</v>
      </c>
      <c r="H67" t="s">
        <v>244</v>
      </c>
      <c r="I67" t="s">
        <v>251</v>
      </c>
      <c r="J67" t="s">
        <v>252</v>
      </c>
      <c r="K67">
        <v>5.6000000000000001E-2</v>
      </c>
      <c r="L67">
        <v>6.2934731999999993E-2</v>
      </c>
      <c r="M67">
        <v>6.2934731999999993E-2</v>
      </c>
      <c r="N67">
        <v>6.2934731999999993E-2</v>
      </c>
      <c r="O67">
        <v>6.2934731999999993E-2</v>
      </c>
      <c r="P67">
        <v>6.3881490999999999E-2</v>
      </c>
      <c r="Q67">
        <v>6.6461639000000003E-2</v>
      </c>
      <c r="R67">
        <v>6.9717600000000005E-2</v>
      </c>
      <c r="S67">
        <v>7.3704384999999997E-2</v>
      </c>
      <c r="T67">
        <v>7.8344552999999997E-2</v>
      </c>
      <c r="U67">
        <v>8.4722489999999998E-2</v>
      </c>
      <c r="V67">
        <v>9.3719243999999993E-2</v>
      </c>
      <c r="W67">
        <v>0.10383717000000001</v>
      </c>
      <c r="X67">
        <v>0.114918795</v>
      </c>
      <c r="Y67">
        <v>0.12718189899999999</v>
      </c>
      <c r="Z67">
        <v>0.14104225500000001</v>
      </c>
      <c r="AA67">
        <v>0.155626024</v>
      </c>
      <c r="AB67">
        <v>0.170084713</v>
      </c>
      <c r="AC67">
        <v>0.184241458</v>
      </c>
      <c r="AD67">
        <v>0.19784990799999999</v>
      </c>
      <c r="AE67">
        <v>0.209691562</v>
      </c>
      <c r="AF67">
        <v>0.21969581599999999</v>
      </c>
      <c r="AG67">
        <v>0.227902453</v>
      </c>
      <c r="AH67">
        <v>0.234327164</v>
      </c>
      <c r="AI67">
        <v>0.24490455</v>
      </c>
      <c r="AJ67">
        <v>0.25227705099999997</v>
      </c>
      <c r="AK67">
        <v>0.25930488200000001</v>
      </c>
      <c r="AL67">
        <v>0.26614850299999998</v>
      </c>
      <c r="AM67">
        <v>0.27034117000000002</v>
      </c>
    </row>
    <row r="68" spans="1:39" x14ac:dyDescent="0.25">
      <c r="A68" t="s">
        <v>335</v>
      </c>
      <c r="B68" t="s">
        <v>238</v>
      </c>
      <c r="C68" t="s">
        <v>239</v>
      </c>
      <c r="D68" t="s">
        <v>240</v>
      </c>
      <c r="E68" t="s">
        <v>241</v>
      </c>
      <c r="F68" t="s">
        <v>242</v>
      </c>
      <c r="G68" t="s">
        <v>332</v>
      </c>
      <c r="H68" t="s">
        <v>244</v>
      </c>
      <c r="I68" t="s">
        <v>254</v>
      </c>
      <c r="J68" t="s">
        <v>255</v>
      </c>
      <c r="K68">
        <v>0.27600000000000002</v>
      </c>
      <c r="L68">
        <v>0.306811414</v>
      </c>
      <c r="M68">
        <v>0.306811414</v>
      </c>
      <c r="N68">
        <v>0.306811414</v>
      </c>
      <c r="O68">
        <v>0.306811414</v>
      </c>
      <c r="P68">
        <v>0.31101792099999997</v>
      </c>
      <c r="Q68">
        <v>0.322481668</v>
      </c>
      <c r="R68">
        <v>0.33694808700000001</v>
      </c>
      <c r="S68">
        <v>0.35466160600000002</v>
      </c>
      <c r="T68">
        <v>0.37527813999999998</v>
      </c>
      <c r="U68">
        <v>0.40361568199999998</v>
      </c>
      <c r="V68">
        <v>0.44358878000000002</v>
      </c>
      <c r="W68">
        <v>0.48854330800000001</v>
      </c>
      <c r="X68">
        <v>0.53777960700000005</v>
      </c>
      <c r="Y68">
        <v>0.592265284</v>
      </c>
      <c r="Z68">
        <v>0.653847646</v>
      </c>
      <c r="AA68">
        <v>0.71864417400000002</v>
      </c>
      <c r="AB68">
        <v>0.78288496500000004</v>
      </c>
      <c r="AC68">
        <v>0.84578420099999996</v>
      </c>
      <c r="AD68">
        <v>0.90624732900000005</v>
      </c>
      <c r="AE68">
        <v>0.95886048199999996</v>
      </c>
      <c r="AF68">
        <v>1.003309961</v>
      </c>
      <c r="AG68">
        <v>1.039772522</v>
      </c>
      <c r="AH68">
        <v>1.0683178840000001</v>
      </c>
      <c r="AI68">
        <v>1.115313819</v>
      </c>
      <c r="AJ68">
        <v>1.148070267</v>
      </c>
      <c r="AK68">
        <v>1.1792953239999999</v>
      </c>
      <c r="AL68">
        <v>1.2097019309999999</v>
      </c>
      <c r="AM68">
        <v>1.228330192</v>
      </c>
    </row>
    <row r="69" spans="1:39" x14ac:dyDescent="0.25">
      <c r="A69" t="s">
        <v>336</v>
      </c>
      <c r="B69" t="s">
        <v>238</v>
      </c>
      <c r="C69" t="s">
        <v>239</v>
      </c>
      <c r="D69" t="s">
        <v>240</v>
      </c>
      <c r="E69" t="s">
        <v>241</v>
      </c>
      <c r="F69" t="s">
        <v>242</v>
      </c>
      <c r="G69" t="s">
        <v>332</v>
      </c>
      <c r="H69" t="s">
        <v>244</v>
      </c>
      <c r="I69" t="s">
        <v>257</v>
      </c>
      <c r="J69" t="s">
        <v>258</v>
      </c>
      <c r="K69">
        <v>0.39</v>
      </c>
      <c r="L69">
        <v>0.40465922199999999</v>
      </c>
      <c r="M69">
        <v>0.40465922199999999</v>
      </c>
      <c r="N69">
        <v>0.40465922199999999</v>
      </c>
      <c r="O69">
        <v>0.40465922199999999</v>
      </c>
      <c r="P69">
        <v>0.40666056299999997</v>
      </c>
      <c r="Q69">
        <v>0.412114698</v>
      </c>
      <c r="R69">
        <v>0.41899742200000001</v>
      </c>
      <c r="S69">
        <v>0.42742502700000001</v>
      </c>
      <c r="T69">
        <v>0.437233806</v>
      </c>
      <c r="U69">
        <v>0.45071602900000002</v>
      </c>
      <c r="V69">
        <v>0.46973412799999997</v>
      </c>
      <c r="W69">
        <v>0.49112225500000001</v>
      </c>
      <c r="X69">
        <v>0.51454753099999995</v>
      </c>
      <c r="Y69">
        <v>0.54047031599999995</v>
      </c>
      <c r="Z69">
        <v>0.56976950900000001</v>
      </c>
      <c r="AA69">
        <v>0.60059791299999998</v>
      </c>
      <c r="AB69">
        <v>0.63116191300000002</v>
      </c>
      <c r="AC69">
        <v>0.66108763800000003</v>
      </c>
      <c r="AD69">
        <v>0.68985432999999996</v>
      </c>
      <c r="AE69">
        <v>0.71488621900000004</v>
      </c>
      <c r="AF69">
        <v>0.73603405799999999</v>
      </c>
      <c r="AG69">
        <v>0.753381941</v>
      </c>
      <c r="AH69">
        <v>0.76696303799999999</v>
      </c>
      <c r="AI69">
        <v>0.78932241000000003</v>
      </c>
      <c r="AJ69">
        <v>0.80490702599999997</v>
      </c>
      <c r="AK69">
        <v>0.81976304899999997</v>
      </c>
      <c r="AL69">
        <v>0.83422967599999998</v>
      </c>
      <c r="AM69">
        <v>0.84309248999999997</v>
      </c>
    </row>
    <row r="70" spans="1:39" x14ac:dyDescent="0.25">
      <c r="A70" t="s">
        <v>337</v>
      </c>
      <c r="B70" t="s">
        <v>238</v>
      </c>
      <c r="C70" t="s">
        <v>239</v>
      </c>
      <c r="D70" t="s">
        <v>240</v>
      </c>
      <c r="E70" t="s">
        <v>241</v>
      </c>
      <c r="F70" t="s">
        <v>242</v>
      </c>
      <c r="G70" t="s">
        <v>332</v>
      </c>
      <c r="H70" t="s">
        <v>244</v>
      </c>
      <c r="I70" t="s">
        <v>260</v>
      </c>
      <c r="J70" t="s">
        <v>261</v>
      </c>
      <c r="K70">
        <v>0.158</v>
      </c>
      <c r="L70">
        <v>0.164545262</v>
      </c>
      <c r="M70">
        <v>0.164545262</v>
      </c>
      <c r="N70">
        <v>0.164545262</v>
      </c>
      <c r="O70">
        <v>0.164545262</v>
      </c>
      <c r="P70">
        <v>0.165438849</v>
      </c>
      <c r="Q70">
        <v>0.16787409</v>
      </c>
      <c r="R70">
        <v>0.170947189</v>
      </c>
      <c r="S70">
        <v>0.174710067</v>
      </c>
      <c r="T70">
        <v>0.179089633</v>
      </c>
      <c r="U70">
        <v>0.18510937099999999</v>
      </c>
      <c r="V70">
        <v>0.19360084699999999</v>
      </c>
      <c r="W70">
        <v>0.203150527</v>
      </c>
      <c r="X70">
        <v>0.213609783</v>
      </c>
      <c r="Y70">
        <v>0.22518416299999999</v>
      </c>
      <c r="Z70">
        <v>0.23826609100000001</v>
      </c>
      <c r="AA70">
        <v>0.252030802</v>
      </c>
      <c r="AB70">
        <v>0.265677459</v>
      </c>
      <c r="AC70">
        <v>0.27903913000000002</v>
      </c>
      <c r="AD70">
        <v>0.29188329800000001</v>
      </c>
      <c r="AE70">
        <v>0.30305989900000002</v>
      </c>
      <c r="AF70">
        <v>0.31250229200000001</v>
      </c>
      <c r="AG70">
        <v>0.32024802499999999</v>
      </c>
      <c r="AH70">
        <v>0.32631190999999998</v>
      </c>
      <c r="AI70">
        <v>0.33629524599999999</v>
      </c>
      <c r="AJ70">
        <v>0.34325369100000003</v>
      </c>
      <c r="AK70">
        <v>0.34988682300000001</v>
      </c>
      <c r="AL70">
        <v>0.35634609099999998</v>
      </c>
      <c r="AM70">
        <v>0.36030328900000003</v>
      </c>
    </row>
    <row r="71" spans="1:39" x14ac:dyDescent="0.25">
      <c r="A71" t="s">
        <v>338</v>
      </c>
      <c r="B71" t="s">
        <v>238</v>
      </c>
      <c r="C71" t="s">
        <v>239</v>
      </c>
      <c r="D71" t="s">
        <v>240</v>
      </c>
      <c r="E71" t="s">
        <v>241</v>
      </c>
      <c r="F71" t="s">
        <v>242</v>
      </c>
      <c r="G71" t="s">
        <v>332</v>
      </c>
      <c r="H71" t="s">
        <v>244</v>
      </c>
      <c r="I71" t="s">
        <v>263</v>
      </c>
      <c r="J71" t="s">
        <v>264</v>
      </c>
      <c r="K71">
        <v>0</v>
      </c>
      <c r="L71">
        <v>6.9239099999999999E-4</v>
      </c>
      <c r="M71">
        <v>6.9239099999999999E-4</v>
      </c>
      <c r="N71">
        <v>6.9239099999999999E-4</v>
      </c>
      <c r="O71">
        <v>6.9239099999999999E-4</v>
      </c>
      <c r="P71">
        <v>7.8691999999999998E-4</v>
      </c>
      <c r="Q71">
        <v>1.0445319999999999E-3</v>
      </c>
      <c r="R71">
        <v>1.36962E-3</v>
      </c>
      <c r="S71">
        <v>1.7676770000000001E-3</v>
      </c>
      <c r="T71">
        <v>2.2309690000000002E-3</v>
      </c>
      <c r="U71">
        <v>2.8677680000000001E-3</v>
      </c>
      <c r="V71">
        <v>3.76604E-3</v>
      </c>
      <c r="W71">
        <v>4.7762539999999997E-3</v>
      </c>
      <c r="X71">
        <v>5.8826879999999996E-3</v>
      </c>
      <c r="Y71">
        <v>7.107085E-3</v>
      </c>
      <c r="Z71">
        <v>8.4909579999999998E-3</v>
      </c>
      <c r="AA71">
        <v>9.9470600000000006E-3</v>
      </c>
      <c r="AB71">
        <v>1.1390673E-2</v>
      </c>
      <c r="AC71">
        <v>1.2804139000000001E-2</v>
      </c>
      <c r="AD71">
        <v>1.4162861000000001E-2</v>
      </c>
      <c r="AE71">
        <v>1.5345179E-2</v>
      </c>
      <c r="AF71">
        <v>1.6344043999999999E-2</v>
      </c>
      <c r="AG71">
        <v>1.7163426999999998E-2</v>
      </c>
      <c r="AH71">
        <v>1.7804896000000001E-2</v>
      </c>
      <c r="AI71">
        <v>1.8860985E-2</v>
      </c>
      <c r="AJ71">
        <v>1.9597085E-2</v>
      </c>
      <c r="AK71">
        <v>2.0298771E-2</v>
      </c>
      <c r="AL71">
        <v>2.0982066000000001E-2</v>
      </c>
      <c r="AM71">
        <v>2.1400677999999999E-2</v>
      </c>
    </row>
    <row r="72" spans="1:39" x14ac:dyDescent="0.25">
      <c r="A72" t="s">
        <v>339</v>
      </c>
      <c r="B72" t="s">
        <v>238</v>
      </c>
      <c r="C72" t="s">
        <v>239</v>
      </c>
      <c r="D72" t="s">
        <v>240</v>
      </c>
      <c r="E72" t="s">
        <v>241</v>
      </c>
      <c r="F72" t="s">
        <v>242</v>
      </c>
      <c r="G72" t="s">
        <v>332</v>
      </c>
      <c r="H72" t="s">
        <v>244</v>
      </c>
      <c r="I72" t="s">
        <v>266</v>
      </c>
      <c r="J72" t="s">
        <v>267</v>
      </c>
      <c r="K72">
        <v>0</v>
      </c>
      <c r="L72">
        <v>4.5979109999999997E-3</v>
      </c>
      <c r="M72">
        <v>4.5979109999999997E-3</v>
      </c>
      <c r="N72">
        <v>4.5979109999999997E-3</v>
      </c>
      <c r="O72">
        <v>4.5979109999999997E-3</v>
      </c>
      <c r="P72">
        <v>5.2256380000000003E-3</v>
      </c>
      <c r="Q72">
        <v>6.9363439999999997E-3</v>
      </c>
      <c r="R72">
        <v>9.0951320000000006E-3</v>
      </c>
      <c r="S72">
        <v>1.1738477000000001E-2</v>
      </c>
      <c r="T72">
        <v>1.4815030999999999E-2</v>
      </c>
      <c r="U72">
        <v>1.9043773E-2</v>
      </c>
      <c r="V72">
        <v>2.5008859000000001E-2</v>
      </c>
      <c r="W72">
        <v>3.1717312999999997E-2</v>
      </c>
      <c r="X72">
        <v>3.9064724000000002E-2</v>
      </c>
      <c r="Y72">
        <v>4.7195487000000001E-2</v>
      </c>
      <c r="Z72">
        <v>5.6385270000000001E-2</v>
      </c>
      <c r="AA72">
        <v>6.6054695999999996E-2</v>
      </c>
      <c r="AB72">
        <v>7.5641189999999997E-2</v>
      </c>
      <c r="AC72">
        <v>8.5027487999999998E-2</v>
      </c>
      <c r="AD72">
        <v>9.4050251000000001E-2</v>
      </c>
      <c r="AE72">
        <v>0.101901582</v>
      </c>
      <c r="AF72">
        <v>0.108534668</v>
      </c>
      <c r="AG72">
        <v>0.113975886</v>
      </c>
      <c r="AH72">
        <v>0.118235639</v>
      </c>
      <c r="AI72">
        <v>0.125248727</v>
      </c>
      <c r="AJ72">
        <v>0.13013689000000001</v>
      </c>
      <c r="AK72">
        <v>0.134796528</v>
      </c>
      <c r="AL72">
        <v>0.139334031</v>
      </c>
      <c r="AM72">
        <v>0.142113881</v>
      </c>
    </row>
    <row r="73" spans="1:39" x14ac:dyDescent="0.25">
      <c r="A73" t="s">
        <v>340</v>
      </c>
      <c r="B73" t="s">
        <v>238</v>
      </c>
      <c r="C73" t="s">
        <v>239</v>
      </c>
      <c r="D73" t="s">
        <v>240</v>
      </c>
      <c r="E73" t="s">
        <v>241</v>
      </c>
      <c r="F73" t="s">
        <v>242</v>
      </c>
      <c r="G73" t="s">
        <v>332</v>
      </c>
      <c r="H73" t="s">
        <v>244</v>
      </c>
      <c r="I73" t="s">
        <v>269</v>
      </c>
      <c r="J73" t="s">
        <v>270</v>
      </c>
      <c r="K73">
        <v>0.23200000000000001</v>
      </c>
      <c r="L73">
        <v>0.239692035</v>
      </c>
      <c r="M73">
        <v>0.239692035</v>
      </c>
      <c r="N73">
        <v>0.239692035</v>
      </c>
      <c r="O73">
        <v>0.239692035</v>
      </c>
      <c r="P73">
        <v>0.240742185</v>
      </c>
      <c r="Q73">
        <v>0.24360409599999999</v>
      </c>
      <c r="R73">
        <v>0.247215622</v>
      </c>
      <c r="S73">
        <v>0.251637781</v>
      </c>
      <c r="T73">
        <v>0.25678467599999999</v>
      </c>
      <c r="U73">
        <v>0.26385911200000001</v>
      </c>
      <c r="V73">
        <v>0.27383835099999998</v>
      </c>
      <c r="W73">
        <v>0.28506119800000002</v>
      </c>
      <c r="X73">
        <v>0.29735298500000001</v>
      </c>
      <c r="Y73">
        <v>0.31095527299999998</v>
      </c>
      <c r="Z73">
        <v>0.32632924000000002</v>
      </c>
      <c r="AA73">
        <v>0.34250562099999998</v>
      </c>
      <c r="AB73">
        <v>0.35854326199999997</v>
      </c>
      <c r="AC73">
        <v>0.37424598599999997</v>
      </c>
      <c r="AD73">
        <v>0.38934053800000001</v>
      </c>
      <c r="AE73">
        <v>0.40247535200000001</v>
      </c>
      <c r="AF73">
        <v>0.41357211399999999</v>
      </c>
      <c r="AG73">
        <v>0.42267495199999999</v>
      </c>
      <c r="AH73">
        <v>0.42980126899999999</v>
      </c>
      <c r="AI73">
        <v>0.441533752</v>
      </c>
      <c r="AJ73">
        <v>0.449711362</v>
      </c>
      <c r="AK73">
        <v>0.45750666299999998</v>
      </c>
      <c r="AL73">
        <v>0.46509763799999998</v>
      </c>
      <c r="AM73">
        <v>0.469748163</v>
      </c>
    </row>
    <row r="74" spans="1:39" x14ac:dyDescent="0.25">
      <c r="A74" t="s">
        <v>341</v>
      </c>
      <c r="B74" t="s">
        <v>238</v>
      </c>
      <c r="C74" t="s">
        <v>239</v>
      </c>
      <c r="D74" t="s">
        <v>272</v>
      </c>
      <c r="E74" t="s">
        <v>241</v>
      </c>
      <c r="F74" t="s">
        <v>242</v>
      </c>
      <c r="G74" t="s">
        <v>332</v>
      </c>
      <c r="H74" t="s">
        <v>244</v>
      </c>
      <c r="I74" t="s">
        <v>245</v>
      </c>
      <c r="J74" t="s">
        <v>246</v>
      </c>
      <c r="K74">
        <v>4.3999999999999997E-2</v>
      </c>
      <c r="L74">
        <v>4.7940203000000001E-2</v>
      </c>
      <c r="M74">
        <v>4.7940203000000001E-2</v>
      </c>
      <c r="N74">
        <v>4.7940203000000001E-2</v>
      </c>
      <c r="O74">
        <v>4.7940203000000001E-2</v>
      </c>
      <c r="P74">
        <v>4.8784782999999998E-2</v>
      </c>
      <c r="Q74">
        <v>4.9982481000000002E-2</v>
      </c>
      <c r="R74">
        <v>5.1504814000000003E-2</v>
      </c>
      <c r="S74">
        <v>5.3359004000000002E-2</v>
      </c>
      <c r="T74">
        <v>5.5561388000000003E-2</v>
      </c>
      <c r="U74">
        <v>5.8606290999999998E-2</v>
      </c>
      <c r="V74">
        <v>6.2837456E-2</v>
      </c>
      <c r="W74">
        <v>6.7452870999999998E-2</v>
      </c>
      <c r="X74">
        <v>7.233589E-2</v>
      </c>
      <c r="Y74">
        <v>7.7585202000000006E-2</v>
      </c>
      <c r="Z74">
        <v>8.3465103999999998E-2</v>
      </c>
      <c r="AA74">
        <v>8.9496107000000005E-2</v>
      </c>
      <c r="AB74">
        <v>9.5313651999999999E-2</v>
      </c>
      <c r="AC74">
        <v>0.100830979</v>
      </c>
      <c r="AD74">
        <v>0.10582322800000001</v>
      </c>
      <c r="AE74">
        <v>0.10994082199999999</v>
      </c>
      <c r="AF74">
        <v>0.113229148</v>
      </c>
      <c r="AG74">
        <v>0.11576091500000001</v>
      </c>
      <c r="AH74">
        <v>0.117560003</v>
      </c>
      <c r="AI74">
        <v>0.120830274</v>
      </c>
      <c r="AJ74">
        <v>0.122691885</v>
      </c>
      <c r="AK74">
        <v>0.124605284</v>
      </c>
      <c r="AL74">
        <v>0.12660295599999999</v>
      </c>
      <c r="AM74">
        <v>0.12795295100000001</v>
      </c>
    </row>
    <row r="75" spans="1:39" x14ac:dyDescent="0.25">
      <c r="A75" t="s">
        <v>342</v>
      </c>
      <c r="B75" t="s">
        <v>238</v>
      </c>
      <c r="C75" t="s">
        <v>239</v>
      </c>
      <c r="D75" t="s">
        <v>272</v>
      </c>
      <c r="E75" t="s">
        <v>241</v>
      </c>
      <c r="F75" t="s">
        <v>242</v>
      </c>
      <c r="G75" t="s">
        <v>332</v>
      </c>
      <c r="H75" t="s">
        <v>244</v>
      </c>
      <c r="I75" t="s">
        <v>248</v>
      </c>
      <c r="J75" t="s">
        <v>249</v>
      </c>
      <c r="K75">
        <v>7.0000000000000001E-3</v>
      </c>
      <c r="L75">
        <v>2.1883680999999999E-2</v>
      </c>
      <c r="M75">
        <v>2.1883680999999999E-2</v>
      </c>
      <c r="N75">
        <v>2.1883680999999999E-2</v>
      </c>
      <c r="O75">
        <v>2.1883680999999999E-2</v>
      </c>
      <c r="P75">
        <v>2.5073990000000001E-2</v>
      </c>
      <c r="Q75">
        <v>2.9598158999999999E-2</v>
      </c>
      <c r="R75">
        <v>3.5348604999999998E-2</v>
      </c>
      <c r="S75">
        <v>4.2352603000000003E-2</v>
      </c>
      <c r="T75">
        <v>5.0671861999999998E-2</v>
      </c>
      <c r="U75">
        <v>6.2173647999999998E-2</v>
      </c>
      <c r="V75">
        <v>7.8156404999999998E-2</v>
      </c>
      <c r="W75">
        <v>9.5590623E-2</v>
      </c>
      <c r="X75">
        <v>0.114035686</v>
      </c>
      <c r="Y75">
        <v>0.133864383</v>
      </c>
      <c r="Z75">
        <v>0.15607506099999999</v>
      </c>
      <c r="AA75">
        <v>0.178856507</v>
      </c>
      <c r="AB75">
        <v>0.20083164000000001</v>
      </c>
      <c r="AC75">
        <v>0.22167273000000001</v>
      </c>
      <c r="AD75">
        <v>0.24053039900000001</v>
      </c>
      <c r="AE75">
        <v>0.25608415200000001</v>
      </c>
      <c r="AF75">
        <v>0.26850544199999998</v>
      </c>
      <c r="AG75">
        <v>0.27806891099999997</v>
      </c>
      <c r="AH75">
        <v>0.28486476500000002</v>
      </c>
      <c r="AI75">
        <v>0.297217852</v>
      </c>
      <c r="AJ75">
        <v>0.304249881</v>
      </c>
      <c r="AK75">
        <v>0.31147753500000003</v>
      </c>
      <c r="AL75">
        <v>0.31902351899999998</v>
      </c>
      <c r="AM75">
        <v>0.32412297699999998</v>
      </c>
    </row>
    <row r="76" spans="1:39" x14ac:dyDescent="0.25">
      <c r="A76" t="s">
        <v>343</v>
      </c>
      <c r="B76" t="s">
        <v>238</v>
      </c>
      <c r="C76" t="s">
        <v>239</v>
      </c>
      <c r="D76" t="s">
        <v>272</v>
      </c>
      <c r="E76" t="s">
        <v>241</v>
      </c>
      <c r="F76" t="s">
        <v>242</v>
      </c>
      <c r="G76" t="s">
        <v>332</v>
      </c>
      <c r="H76" t="s">
        <v>244</v>
      </c>
      <c r="I76" t="s">
        <v>251</v>
      </c>
      <c r="J76" t="s">
        <v>252</v>
      </c>
      <c r="K76">
        <v>0.10100000000000001</v>
      </c>
      <c r="L76">
        <v>0.10733739</v>
      </c>
      <c r="M76">
        <v>0.10733739</v>
      </c>
      <c r="N76">
        <v>0.10733739</v>
      </c>
      <c r="O76">
        <v>0.10733739</v>
      </c>
      <c r="P76">
        <v>0.10869580600000001</v>
      </c>
      <c r="Q76">
        <v>0.110622172</v>
      </c>
      <c r="R76">
        <v>0.11307068000000001</v>
      </c>
      <c r="S76">
        <v>0.11605294400000001</v>
      </c>
      <c r="T76">
        <v>0.11959523900000001</v>
      </c>
      <c r="U76">
        <v>0.124492636</v>
      </c>
      <c r="V76">
        <v>0.13129800699999999</v>
      </c>
      <c r="W76">
        <v>0.13872140099999999</v>
      </c>
      <c r="X76">
        <v>0.14657520700000001</v>
      </c>
      <c r="Y76">
        <v>0.15501815799999999</v>
      </c>
      <c r="Z76">
        <v>0.164475342</v>
      </c>
      <c r="AA76">
        <v>0.17417555700000001</v>
      </c>
      <c r="AB76">
        <v>0.18353244799999999</v>
      </c>
      <c r="AC76">
        <v>0.192406469</v>
      </c>
      <c r="AD76">
        <v>0.200435961</v>
      </c>
      <c r="AE76">
        <v>0.207058664</v>
      </c>
      <c r="AF76">
        <v>0.21234758100000001</v>
      </c>
      <c r="AG76">
        <v>0.21641965399999999</v>
      </c>
      <c r="AH76">
        <v>0.21931329099999999</v>
      </c>
      <c r="AI76">
        <v>0.22457316799999999</v>
      </c>
      <c r="AJ76">
        <v>0.22756736699999999</v>
      </c>
      <c r="AK76">
        <v>0.23064486200000001</v>
      </c>
      <c r="AL76">
        <v>0.23385790100000001</v>
      </c>
      <c r="AM76">
        <v>0.23602922200000001</v>
      </c>
    </row>
    <row r="77" spans="1:39" x14ac:dyDescent="0.25">
      <c r="A77" t="s">
        <v>344</v>
      </c>
      <c r="B77" t="s">
        <v>238</v>
      </c>
      <c r="C77" t="s">
        <v>239</v>
      </c>
      <c r="D77" t="s">
        <v>272</v>
      </c>
      <c r="E77" t="s">
        <v>241</v>
      </c>
      <c r="F77" t="s">
        <v>242</v>
      </c>
      <c r="G77" t="s">
        <v>332</v>
      </c>
      <c r="H77" t="s">
        <v>244</v>
      </c>
      <c r="I77" t="s">
        <v>254</v>
      </c>
      <c r="J77" t="s">
        <v>255</v>
      </c>
      <c r="K77">
        <v>7.1999999999999995E-2</v>
      </c>
      <c r="L77">
        <v>8.8550690000000001E-2</v>
      </c>
      <c r="M77">
        <v>8.8550690000000001E-2</v>
      </c>
      <c r="N77">
        <v>8.8550690000000001E-2</v>
      </c>
      <c r="O77">
        <v>8.8550690000000001E-2</v>
      </c>
      <c r="P77">
        <v>9.2098320999999997E-2</v>
      </c>
      <c r="Q77">
        <v>9.7129207999999995E-2</v>
      </c>
      <c r="R77">
        <v>0.103523719</v>
      </c>
      <c r="S77">
        <v>0.111312182</v>
      </c>
      <c r="T77">
        <v>0.120563219</v>
      </c>
      <c r="U77">
        <v>0.13335323199999999</v>
      </c>
      <c r="V77">
        <v>0.15112609799999999</v>
      </c>
      <c r="W77">
        <v>0.170512991</v>
      </c>
      <c r="X77">
        <v>0.191023947</v>
      </c>
      <c r="Y77">
        <v>0.213073507</v>
      </c>
      <c r="Z77">
        <v>0.23777183599999999</v>
      </c>
      <c r="AA77">
        <v>0.26310486</v>
      </c>
      <c r="AB77">
        <v>0.28754126200000002</v>
      </c>
      <c r="AC77">
        <v>0.31071660499999998</v>
      </c>
      <c r="AD77">
        <v>0.33168638</v>
      </c>
      <c r="AE77">
        <v>0.34898219200000002</v>
      </c>
      <c r="AF77">
        <v>0.362794697</v>
      </c>
      <c r="AG77">
        <v>0.37342929800000002</v>
      </c>
      <c r="AH77">
        <v>0.380986304</v>
      </c>
      <c r="AI77">
        <v>0.39472296800000001</v>
      </c>
      <c r="AJ77">
        <v>0.40254260200000003</v>
      </c>
      <c r="AK77">
        <v>0.41057977000000001</v>
      </c>
      <c r="AL77">
        <v>0.418970923</v>
      </c>
      <c r="AM77">
        <v>0.42464153300000002</v>
      </c>
    </row>
    <row r="78" spans="1:39" x14ac:dyDescent="0.25">
      <c r="A78" t="s">
        <v>345</v>
      </c>
      <c r="B78" t="s">
        <v>238</v>
      </c>
      <c r="C78" t="s">
        <v>239</v>
      </c>
      <c r="D78" t="s">
        <v>272</v>
      </c>
      <c r="E78" t="s">
        <v>241</v>
      </c>
      <c r="F78" t="s">
        <v>242</v>
      </c>
      <c r="G78" t="s">
        <v>332</v>
      </c>
      <c r="H78" t="s">
        <v>244</v>
      </c>
      <c r="I78" t="s">
        <v>257</v>
      </c>
      <c r="J78" t="s">
        <v>258</v>
      </c>
      <c r="K78">
        <v>0.28599999999999998</v>
      </c>
      <c r="L78">
        <v>0.30668836199999999</v>
      </c>
      <c r="M78">
        <v>0.30668836199999999</v>
      </c>
      <c r="N78">
        <v>0.30668836199999999</v>
      </c>
      <c r="O78">
        <v>0.30668836199999999</v>
      </c>
      <c r="P78">
        <v>0.31112290100000001</v>
      </c>
      <c r="Q78">
        <v>0.31741151000000001</v>
      </c>
      <c r="R78">
        <v>0.32540464800000002</v>
      </c>
      <c r="S78">
        <v>0.33514022700000001</v>
      </c>
      <c r="T78">
        <v>0.346704024</v>
      </c>
      <c r="U78">
        <v>0.36269153999999998</v>
      </c>
      <c r="V78">
        <v>0.38490762299999998</v>
      </c>
      <c r="W78">
        <v>0.40914123899999999</v>
      </c>
      <c r="X78">
        <v>0.43477993399999998</v>
      </c>
      <c r="Y78">
        <v>0.46234188399999998</v>
      </c>
      <c r="Z78">
        <v>0.49321479499999998</v>
      </c>
      <c r="AA78">
        <v>0.524881076</v>
      </c>
      <c r="AB78">
        <v>0.55542657799999995</v>
      </c>
      <c r="AC78">
        <v>0.58439575700000002</v>
      </c>
      <c r="AD78">
        <v>0.61060797499999997</v>
      </c>
      <c r="AE78">
        <v>0.63222774000000004</v>
      </c>
      <c r="AF78">
        <v>0.64949337200000001</v>
      </c>
      <c r="AG78">
        <v>0.66278662300000002</v>
      </c>
      <c r="AH78">
        <v>0.672232881</v>
      </c>
      <c r="AI78">
        <v>0.68940371</v>
      </c>
      <c r="AJ78">
        <v>0.69917825199999994</v>
      </c>
      <c r="AK78">
        <v>0.70922471300000001</v>
      </c>
      <c r="AL78">
        <v>0.71971365399999998</v>
      </c>
      <c r="AM78">
        <v>0.72680191699999996</v>
      </c>
    </row>
    <row r="79" spans="1:39" x14ac:dyDescent="0.25">
      <c r="A79" t="s">
        <v>346</v>
      </c>
      <c r="B79" t="s">
        <v>238</v>
      </c>
      <c r="C79" t="s">
        <v>239</v>
      </c>
      <c r="D79" t="s">
        <v>272</v>
      </c>
      <c r="E79" t="s">
        <v>241</v>
      </c>
      <c r="F79" t="s">
        <v>242</v>
      </c>
      <c r="G79" t="s">
        <v>332</v>
      </c>
      <c r="H79" t="s">
        <v>244</v>
      </c>
      <c r="I79" t="s">
        <v>260</v>
      </c>
      <c r="J79" t="s">
        <v>261</v>
      </c>
      <c r="K79">
        <v>2.8000000000000001E-2</v>
      </c>
      <c r="L79">
        <v>4.0270656000000002E-2</v>
      </c>
      <c r="M79">
        <v>4.0270656000000002E-2</v>
      </c>
      <c r="N79">
        <v>4.0270656000000002E-2</v>
      </c>
      <c r="O79">
        <v>4.0270656000000002E-2</v>
      </c>
      <c r="P79">
        <v>4.2900863999999997E-2</v>
      </c>
      <c r="Q79">
        <v>4.6630756000000002E-2</v>
      </c>
      <c r="R79">
        <v>5.1371635999999998E-2</v>
      </c>
      <c r="S79">
        <v>5.7145990000000001E-2</v>
      </c>
      <c r="T79">
        <v>6.4004695E-2</v>
      </c>
      <c r="U79">
        <v>7.3487190999999993E-2</v>
      </c>
      <c r="V79">
        <v>8.6663965999999995E-2</v>
      </c>
      <c r="W79">
        <v>0.101037378</v>
      </c>
      <c r="X79">
        <v>0.11624416899999999</v>
      </c>
      <c r="Y79">
        <v>0.13259167899999999</v>
      </c>
      <c r="Z79">
        <v>0.15090298099999999</v>
      </c>
      <c r="AA79">
        <v>0.169684847</v>
      </c>
      <c r="AB79">
        <v>0.18780195699999999</v>
      </c>
      <c r="AC79">
        <v>0.20498411999999999</v>
      </c>
      <c r="AD79">
        <v>0.22053107799999999</v>
      </c>
      <c r="AE79">
        <v>0.233354167</v>
      </c>
      <c r="AF79">
        <v>0.24359473700000001</v>
      </c>
      <c r="AG79">
        <v>0.25147921299999998</v>
      </c>
      <c r="AH79">
        <v>0.257081966</v>
      </c>
      <c r="AI79">
        <v>0.26726630699999998</v>
      </c>
      <c r="AJ79">
        <v>0.27306377100000001</v>
      </c>
      <c r="AK79">
        <v>0.27902251500000003</v>
      </c>
      <c r="AL79">
        <v>0.28524370300000002</v>
      </c>
      <c r="AM79">
        <v>0.28944788500000002</v>
      </c>
    </row>
    <row r="80" spans="1:39" x14ac:dyDescent="0.25">
      <c r="A80" t="s">
        <v>347</v>
      </c>
      <c r="B80" t="s">
        <v>238</v>
      </c>
      <c r="C80" t="s">
        <v>239</v>
      </c>
      <c r="D80" t="s">
        <v>272</v>
      </c>
      <c r="E80" t="s">
        <v>241</v>
      </c>
      <c r="F80" t="s">
        <v>242</v>
      </c>
      <c r="G80" t="s">
        <v>332</v>
      </c>
      <c r="H80" t="s">
        <v>244</v>
      </c>
      <c r="I80" t="s">
        <v>263</v>
      </c>
      <c r="J80" t="s">
        <v>264</v>
      </c>
      <c r="K80">
        <v>0</v>
      </c>
      <c r="L80">
        <v>7.5589439999999997E-3</v>
      </c>
      <c r="M80">
        <v>7.5589439999999997E-3</v>
      </c>
      <c r="N80">
        <v>7.5589439999999997E-3</v>
      </c>
      <c r="O80">
        <v>7.5589439999999997E-3</v>
      </c>
      <c r="P80">
        <v>9.1792000000000002E-3</v>
      </c>
      <c r="Q80">
        <v>1.147688E-2</v>
      </c>
      <c r="R80">
        <v>1.4397348000000001E-2</v>
      </c>
      <c r="S80">
        <v>1.7954454000000002E-2</v>
      </c>
      <c r="T80">
        <v>2.2179539000000002E-2</v>
      </c>
      <c r="U80">
        <v>2.8020927000000001E-2</v>
      </c>
      <c r="V80">
        <v>3.6138057000000001E-2</v>
      </c>
      <c r="W80">
        <v>4.4992337E-2</v>
      </c>
      <c r="X80">
        <v>5.4359993000000002E-2</v>
      </c>
      <c r="Y80">
        <v>6.4430352999999996E-2</v>
      </c>
      <c r="Z80">
        <v>7.5710444000000002E-2</v>
      </c>
      <c r="AA80">
        <v>8.7280411000000002E-2</v>
      </c>
      <c r="AB80">
        <v>9.8440875999999997E-2</v>
      </c>
      <c r="AC80">
        <v>0.109025397</v>
      </c>
      <c r="AD80">
        <v>0.118602603</v>
      </c>
      <c r="AE80">
        <v>0.126501856</v>
      </c>
      <c r="AF80">
        <v>0.132810231</v>
      </c>
      <c r="AG80">
        <v>0.13766721000000001</v>
      </c>
      <c r="AH80">
        <v>0.14111860600000001</v>
      </c>
      <c r="AI80">
        <v>0.14739234300000001</v>
      </c>
      <c r="AJ80">
        <v>0.15096368600000001</v>
      </c>
      <c r="AK80">
        <v>0.15463437899999999</v>
      </c>
      <c r="AL80">
        <v>0.15846674199999999</v>
      </c>
      <c r="AM80">
        <v>0.161056594</v>
      </c>
    </row>
    <row r="81" spans="1:39" x14ac:dyDescent="0.25">
      <c r="A81" t="s">
        <v>348</v>
      </c>
      <c r="B81" t="s">
        <v>238</v>
      </c>
      <c r="C81" t="s">
        <v>239</v>
      </c>
      <c r="D81" t="s">
        <v>272</v>
      </c>
      <c r="E81" t="s">
        <v>241</v>
      </c>
      <c r="F81" t="s">
        <v>242</v>
      </c>
      <c r="G81" t="s">
        <v>332</v>
      </c>
      <c r="H81" t="s">
        <v>244</v>
      </c>
      <c r="I81" t="s">
        <v>266</v>
      </c>
      <c r="J81" t="s">
        <v>267</v>
      </c>
      <c r="K81">
        <v>0.39</v>
      </c>
      <c r="L81">
        <v>0.402789587</v>
      </c>
      <c r="M81">
        <v>0.402789587</v>
      </c>
      <c r="N81">
        <v>0.402789587</v>
      </c>
      <c r="O81">
        <v>0.402789587</v>
      </c>
      <c r="P81">
        <v>0.40553102800000002</v>
      </c>
      <c r="Q81">
        <v>0.40941865799999999</v>
      </c>
      <c r="R81">
        <v>0.41436003199999999</v>
      </c>
      <c r="S81">
        <v>0.420378586</v>
      </c>
      <c r="T81">
        <v>0.427527349</v>
      </c>
      <c r="U81">
        <v>0.43741086400000001</v>
      </c>
      <c r="V81">
        <v>0.45114489000000002</v>
      </c>
      <c r="W81">
        <v>0.46612616000000001</v>
      </c>
      <c r="X81">
        <v>0.48197605199999999</v>
      </c>
      <c r="Y81">
        <v>0.49901490500000001</v>
      </c>
      <c r="Z81">
        <v>0.51810060000000002</v>
      </c>
      <c r="AA81">
        <v>0.53767675800000003</v>
      </c>
      <c r="AB81">
        <v>0.556560049</v>
      </c>
      <c r="AC81">
        <v>0.57446885299999995</v>
      </c>
      <c r="AD81">
        <v>0.59067329800000001</v>
      </c>
      <c r="AE81">
        <v>0.60403868100000002</v>
      </c>
      <c r="AF81">
        <v>0.61471232899999995</v>
      </c>
      <c r="AG81">
        <v>0.62293024299999999</v>
      </c>
      <c r="AH81">
        <v>0.62876993800000003</v>
      </c>
      <c r="AI81">
        <v>0.63938497900000002</v>
      </c>
      <c r="AJ81">
        <v>0.64542762099999995</v>
      </c>
      <c r="AK81">
        <v>0.651638363</v>
      </c>
      <c r="AL81">
        <v>0.65812264700000001</v>
      </c>
      <c r="AM81">
        <v>0.66250462600000004</v>
      </c>
    </row>
    <row r="82" spans="1:39" x14ac:dyDescent="0.25">
      <c r="A82" t="s">
        <v>349</v>
      </c>
      <c r="B82" t="s">
        <v>238</v>
      </c>
      <c r="C82" t="s">
        <v>239</v>
      </c>
      <c r="D82" t="s">
        <v>272</v>
      </c>
      <c r="E82" t="s">
        <v>241</v>
      </c>
      <c r="F82" t="s">
        <v>242</v>
      </c>
      <c r="G82" t="s">
        <v>332</v>
      </c>
      <c r="H82" t="s">
        <v>244</v>
      </c>
      <c r="I82" t="s">
        <v>269</v>
      </c>
      <c r="J82" t="s">
        <v>270</v>
      </c>
      <c r="K82">
        <v>0</v>
      </c>
      <c r="L82">
        <v>9.8229540000000001E-3</v>
      </c>
      <c r="M82">
        <v>9.8229540000000001E-3</v>
      </c>
      <c r="N82">
        <v>9.8229540000000001E-3</v>
      </c>
      <c r="O82">
        <v>9.8229540000000001E-3</v>
      </c>
      <c r="P82">
        <v>1.1928499E-2</v>
      </c>
      <c r="Q82">
        <v>1.4914366E-2</v>
      </c>
      <c r="R82">
        <v>1.8709554E-2</v>
      </c>
      <c r="S82">
        <v>2.3332063E-2</v>
      </c>
      <c r="T82">
        <v>2.8822621E-2</v>
      </c>
      <c r="U82">
        <v>3.6413585999999998E-2</v>
      </c>
      <c r="V82">
        <v>4.6961910000000003E-2</v>
      </c>
      <c r="W82">
        <v>5.8468170999999999E-2</v>
      </c>
      <c r="X82">
        <v>7.0641571E-2</v>
      </c>
      <c r="Y82">
        <v>8.3728144000000004E-2</v>
      </c>
      <c r="Z82">
        <v>9.8386779999999993E-2</v>
      </c>
      <c r="AA82">
        <v>0.113422113</v>
      </c>
      <c r="AB82">
        <v>0.12792529399999999</v>
      </c>
      <c r="AC82">
        <v>0.14168002699999999</v>
      </c>
      <c r="AD82">
        <v>0.15412574000000001</v>
      </c>
      <c r="AE82">
        <v>0.16439092899999999</v>
      </c>
      <c r="AF82">
        <v>0.17258875100000001</v>
      </c>
      <c r="AG82">
        <v>0.17890046300000001</v>
      </c>
      <c r="AH82">
        <v>0.18338560100000001</v>
      </c>
      <c r="AI82">
        <v>0.19153840999999999</v>
      </c>
      <c r="AJ82">
        <v>0.19617941899999999</v>
      </c>
      <c r="AK82">
        <v>0.20094953600000001</v>
      </c>
      <c r="AL82">
        <v>0.205929746</v>
      </c>
      <c r="AM82">
        <v>0.20929529399999999</v>
      </c>
    </row>
    <row r="83" spans="1:39" x14ac:dyDescent="0.25">
      <c r="A83" t="s">
        <v>350</v>
      </c>
      <c r="B83" t="s">
        <v>238</v>
      </c>
      <c r="C83" t="s">
        <v>239</v>
      </c>
      <c r="D83" t="s">
        <v>282</v>
      </c>
      <c r="E83" t="s">
        <v>241</v>
      </c>
      <c r="F83" t="s">
        <v>242</v>
      </c>
      <c r="G83" t="s">
        <v>332</v>
      </c>
      <c r="H83" t="s">
        <v>244</v>
      </c>
      <c r="I83" t="s">
        <v>245</v>
      </c>
      <c r="J83" t="s">
        <v>246</v>
      </c>
      <c r="K83">
        <v>0</v>
      </c>
      <c r="L83">
        <v>1.6435508000000001E-2</v>
      </c>
      <c r="M83">
        <v>2.0794004000000001E-2</v>
      </c>
      <c r="N83">
        <v>2.6460603999999999E-2</v>
      </c>
      <c r="O83">
        <v>3.1222664000000001E-2</v>
      </c>
      <c r="P83">
        <v>3.7469562999999997E-2</v>
      </c>
      <c r="Q83">
        <v>4.5387078999999997E-2</v>
      </c>
      <c r="R83">
        <v>5.5231267000000001E-2</v>
      </c>
      <c r="S83">
        <v>6.7261001000000001E-2</v>
      </c>
      <c r="T83">
        <v>7.9436440999999997E-2</v>
      </c>
      <c r="U83">
        <v>9.6149475999999998E-2</v>
      </c>
      <c r="V83">
        <v>0.119499367</v>
      </c>
      <c r="W83">
        <v>0.145647741</v>
      </c>
      <c r="X83">
        <v>0.17415085999999999</v>
      </c>
      <c r="Y83">
        <v>0.20569109999999999</v>
      </c>
      <c r="Z83">
        <v>0.24113689999999999</v>
      </c>
      <c r="AA83">
        <v>0.27817280900000002</v>
      </c>
      <c r="AB83">
        <v>0.31465591300000001</v>
      </c>
      <c r="AC83">
        <v>0.34998974300000002</v>
      </c>
      <c r="AD83">
        <v>0.38311257799999998</v>
      </c>
      <c r="AE83">
        <v>0.41150328000000003</v>
      </c>
      <c r="AF83">
        <v>0.43500707500000002</v>
      </c>
      <c r="AG83">
        <v>0.453782238</v>
      </c>
      <c r="AH83">
        <v>0.46790720499999999</v>
      </c>
      <c r="AI83">
        <v>0.490268761</v>
      </c>
      <c r="AJ83">
        <v>0.50486995300000004</v>
      </c>
      <c r="AK83">
        <v>0.51919801700000001</v>
      </c>
      <c r="AL83">
        <v>0.53360101599999998</v>
      </c>
      <c r="AM83">
        <v>0.54829815400000004</v>
      </c>
    </row>
    <row r="84" spans="1:39" x14ac:dyDescent="0.25">
      <c r="A84" t="s">
        <v>351</v>
      </c>
      <c r="B84" t="s">
        <v>238</v>
      </c>
      <c r="C84" t="s">
        <v>239</v>
      </c>
      <c r="D84" t="s">
        <v>282</v>
      </c>
      <c r="E84" t="s">
        <v>241</v>
      </c>
      <c r="F84" t="s">
        <v>242</v>
      </c>
      <c r="G84" t="s">
        <v>332</v>
      </c>
      <c r="H84" t="s">
        <v>244</v>
      </c>
      <c r="I84" t="s">
        <v>248</v>
      </c>
      <c r="J84" t="s">
        <v>249</v>
      </c>
      <c r="K84">
        <v>0</v>
      </c>
      <c r="L84">
        <v>0.115693397605</v>
      </c>
      <c r="M84">
        <v>0.1463738698</v>
      </c>
      <c r="N84">
        <v>0.18626240341999997</v>
      </c>
      <c r="O84">
        <v>0.21978366053000001</v>
      </c>
      <c r="P84">
        <v>0.26375704513000003</v>
      </c>
      <c r="Q84">
        <v>0.31949029801000001</v>
      </c>
      <c r="R84">
        <v>0.38878584846999997</v>
      </c>
      <c r="S84">
        <v>0.47430403494000001</v>
      </c>
      <c r="T84">
        <v>0.56108644346000003</v>
      </c>
      <c r="U84">
        <v>0.68088516721000003</v>
      </c>
      <c r="V84">
        <v>0.84890957354999996</v>
      </c>
      <c r="W84">
        <v>1.0378492858999999</v>
      </c>
      <c r="X84">
        <v>1.24489162856</v>
      </c>
      <c r="Y84">
        <v>1.4806392825000001</v>
      </c>
      <c r="Z84">
        <v>1.7455790530999999</v>
      </c>
      <c r="AA84">
        <v>2.0224041104999997</v>
      </c>
      <c r="AB84">
        <v>2.2950972149999997</v>
      </c>
      <c r="AC84">
        <v>2.5592000678000004</v>
      </c>
      <c r="AD84">
        <v>2.8001670931999998</v>
      </c>
      <c r="AE84">
        <v>3.0067080745000001</v>
      </c>
      <c r="AF84">
        <v>3.1776970451999995</v>
      </c>
      <c r="AG84">
        <v>3.3142854456999999</v>
      </c>
      <c r="AH84">
        <v>3.4170439020999996</v>
      </c>
      <c r="AI84">
        <v>3.5797231382000003</v>
      </c>
      <c r="AJ84">
        <v>3.6859461063000003</v>
      </c>
      <c r="AK84">
        <v>3.7901820754000002</v>
      </c>
      <c r="AL84">
        <v>3.8949631961</v>
      </c>
      <c r="AM84">
        <v>4.0018841608000004</v>
      </c>
    </row>
    <row r="85" spans="1:39" x14ac:dyDescent="0.25">
      <c r="A85" t="s">
        <v>352</v>
      </c>
      <c r="B85" t="s">
        <v>238</v>
      </c>
      <c r="C85" t="s">
        <v>239</v>
      </c>
      <c r="D85" t="s">
        <v>282</v>
      </c>
      <c r="E85" t="s">
        <v>241</v>
      </c>
      <c r="F85" t="s">
        <v>242</v>
      </c>
      <c r="G85" t="s">
        <v>332</v>
      </c>
      <c r="H85" t="s">
        <v>244</v>
      </c>
      <c r="I85" t="s">
        <v>251</v>
      </c>
      <c r="J85" t="s">
        <v>252</v>
      </c>
      <c r="K85">
        <v>0</v>
      </c>
      <c r="L85">
        <v>3.4327833000000002E-2</v>
      </c>
      <c r="M85">
        <v>4.3431154E-2</v>
      </c>
      <c r="N85">
        <v>5.5266635000000001E-2</v>
      </c>
      <c r="O85">
        <v>6.5212856E-2</v>
      </c>
      <c r="P85">
        <v>7.8260367999999997E-2</v>
      </c>
      <c r="Q85">
        <v>9.4797196E-2</v>
      </c>
      <c r="R85">
        <v>0.11535814599999999</v>
      </c>
      <c r="S85">
        <v>0.140921033</v>
      </c>
      <c r="T85">
        <v>0.16691267900000001</v>
      </c>
      <c r="U85">
        <v>0.20294248600000001</v>
      </c>
      <c r="V85">
        <v>0.25362046900000002</v>
      </c>
      <c r="W85">
        <v>0.31077778499999997</v>
      </c>
      <c r="X85">
        <v>0.37364978799999998</v>
      </c>
      <c r="Y85">
        <v>0.446686529</v>
      </c>
      <c r="Z85">
        <v>0.52876724900000005</v>
      </c>
      <c r="AA85">
        <v>0.61453013899999998</v>
      </c>
      <c r="AB85">
        <v>0.69901291200000004</v>
      </c>
      <c r="AC85">
        <v>0.78083434799999996</v>
      </c>
      <c r="AD85">
        <v>0.85408831100000004</v>
      </c>
      <c r="AE85">
        <v>0.91687675800000001</v>
      </c>
      <c r="AF85">
        <v>0.96885739599999998</v>
      </c>
      <c r="AG85">
        <v>1.010380262</v>
      </c>
      <c r="AH85">
        <v>1.041618827</v>
      </c>
      <c r="AI85">
        <v>1.091073306</v>
      </c>
      <c r="AJ85">
        <v>1.1233650829999999</v>
      </c>
      <c r="AK85">
        <v>1.1550528120000001</v>
      </c>
      <c r="AL85">
        <v>1.186906266</v>
      </c>
      <c r="AM85">
        <v>1.2194102339999999</v>
      </c>
    </row>
    <row r="86" spans="1:39" x14ac:dyDescent="0.25">
      <c r="A86" t="s">
        <v>353</v>
      </c>
      <c r="B86" t="s">
        <v>238</v>
      </c>
      <c r="C86" t="s">
        <v>239</v>
      </c>
      <c r="D86" t="s">
        <v>282</v>
      </c>
      <c r="E86" t="s">
        <v>241</v>
      </c>
      <c r="F86" t="s">
        <v>242</v>
      </c>
      <c r="G86" t="s">
        <v>332</v>
      </c>
      <c r="H86" t="s">
        <v>244</v>
      </c>
      <c r="I86" t="s">
        <v>254</v>
      </c>
      <c r="J86" t="s">
        <v>255</v>
      </c>
      <c r="K86">
        <v>0</v>
      </c>
      <c r="L86">
        <v>9.3258375099999999E-2</v>
      </c>
      <c r="M86">
        <v>0.117989354</v>
      </c>
      <c r="N86">
        <v>0.150142787</v>
      </c>
      <c r="O86">
        <v>0.17716367099999999</v>
      </c>
      <c r="P86">
        <v>0.212609829</v>
      </c>
      <c r="Q86">
        <v>0.25753540600000002</v>
      </c>
      <c r="R86">
        <v>0.31339330700000001</v>
      </c>
      <c r="S86">
        <v>0.38322465999999999</v>
      </c>
      <c r="T86">
        <v>0.45433032299999998</v>
      </c>
      <c r="U86">
        <v>0.55320015099999997</v>
      </c>
      <c r="V86">
        <v>0.69255654400000011</v>
      </c>
      <c r="W86">
        <v>0.85007355800000006</v>
      </c>
      <c r="X86">
        <v>1.023816598</v>
      </c>
      <c r="Y86">
        <v>1.2285371089999999</v>
      </c>
      <c r="Z86">
        <v>1.458607714</v>
      </c>
      <c r="AA86">
        <v>1.698999363</v>
      </c>
      <c r="AB86">
        <v>1.9358028719999998</v>
      </c>
      <c r="AC86">
        <v>2.1651467070000003</v>
      </c>
      <c r="AD86">
        <v>2.3677395200000002</v>
      </c>
      <c r="AE86">
        <v>2.541388666</v>
      </c>
      <c r="AF86">
        <v>2.6851474910000004</v>
      </c>
      <c r="AG86">
        <v>2.799984067</v>
      </c>
      <c r="AH86">
        <v>2.8863781469999998</v>
      </c>
      <c r="AI86">
        <v>3.0231505699999999</v>
      </c>
      <c r="AJ86">
        <v>3.1124574359999997</v>
      </c>
      <c r="AK86">
        <v>3.2000937339999997</v>
      </c>
      <c r="AL86">
        <v>3.2881883670000001</v>
      </c>
      <c r="AM86">
        <v>3.3780820739999999</v>
      </c>
    </row>
    <row r="87" spans="1:39" x14ac:dyDescent="0.25">
      <c r="A87" t="s">
        <v>354</v>
      </c>
      <c r="B87" t="s">
        <v>238</v>
      </c>
      <c r="C87" t="s">
        <v>239</v>
      </c>
      <c r="D87" t="s">
        <v>282</v>
      </c>
      <c r="E87" t="s">
        <v>241</v>
      </c>
      <c r="F87" t="s">
        <v>242</v>
      </c>
      <c r="G87" t="s">
        <v>332</v>
      </c>
      <c r="H87" t="s">
        <v>244</v>
      </c>
      <c r="I87" t="s">
        <v>257</v>
      </c>
      <c r="J87" t="s">
        <v>258</v>
      </c>
      <c r="K87">
        <v>0</v>
      </c>
      <c r="L87">
        <v>0.13135472529</v>
      </c>
      <c r="M87">
        <v>0.16618839088000001</v>
      </c>
      <c r="N87">
        <v>0.21147660351999997</v>
      </c>
      <c r="O87">
        <v>0.24953560746</v>
      </c>
      <c r="P87">
        <v>0.29946163675999998</v>
      </c>
      <c r="Q87">
        <v>0.3627394578</v>
      </c>
      <c r="R87">
        <v>0.44141549399999996</v>
      </c>
      <c r="S87">
        <v>0.53978314029999996</v>
      </c>
      <c r="T87">
        <v>0.63994849279999999</v>
      </c>
      <c r="U87">
        <v>0.77923253770000001</v>
      </c>
      <c r="V87">
        <v>0.97555995090000003</v>
      </c>
      <c r="W87">
        <v>1.1974811114999999</v>
      </c>
      <c r="X87">
        <v>1.4422748273000001</v>
      </c>
      <c r="Y87">
        <v>1.7307874730000001</v>
      </c>
      <c r="Z87">
        <v>2.0550260077</v>
      </c>
      <c r="AA87">
        <v>2.3938099913999999</v>
      </c>
      <c r="AB87">
        <v>2.7275372096000003</v>
      </c>
      <c r="AC87">
        <v>3.0507515079999998</v>
      </c>
      <c r="AD87">
        <v>3.3361969231999997</v>
      </c>
      <c r="AE87">
        <v>3.5808618356999999</v>
      </c>
      <c r="AF87">
        <v>3.7834124440999997</v>
      </c>
      <c r="AG87">
        <v>3.9452127264999999</v>
      </c>
      <c r="AH87">
        <v>4.0669386349999996</v>
      </c>
      <c r="AI87">
        <v>4.2596456729999996</v>
      </c>
      <c r="AJ87">
        <v>4.3854755850000009</v>
      </c>
      <c r="AK87">
        <v>4.5089517289999996</v>
      </c>
      <c r="AL87">
        <v>4.6330736509999992</v>
      </c>
      <c r="AM87">
        <v>4.7597303980000003</v>
      </c>
    </row>
    <row r="88" spans="1:39" x14ac:dyDescent="0.25">
      <c r="A88" t="s">
        <v>355</v>
      </c>
      <c r="B88" t="s">
        <v>238</v>
      </c>
      <c r="C88" t="s">
        <v>239</v>
      </c>
      <c r="D88" t="s">
        <v>282</v>
      </c>
      <c r="E88" t="s">
        <v>241</v>
      </c>
      <c r="F88" t="s">
        <v>242</v>
      </c>
      <c r="G88" t="s">
        <v>332</v>
      </c>
      <c r="H88" t="s">
        <v>244</v>
      </c>
      <c r="I88" t="s">
        <v>260</v>
      </c>
      <c r="J88" t="s">
        <v>261</v>
      </c>
      <c r="K88">
        <v>0</v>
      </c>
      <c r="L88">
        <v>5.6454932999999999E-2</v>
      </c>
      <c r="M88">
        <v>7.1426089999999998E-2</v>
      </c>
      <c r="N88">
        <v>9.0890505999999996E-2</v>
      </c>
      <c r="O88">
        <v>0.107247881</v>
      </c>
      <c r="P88">
        <v>0.12870558300000001</v>
      </c>
      <c r="Q88">
        <v>0.15590175100000001</v>
      </c>
      <c r="R88">
        <v>0.18971591500000001</v>
      </c>
      <c r="S88">
        <v>0.23181748899999999</v>
      </c>
      <c r="T88">
        <v>0.27464164299999999</v>
      </c>
      <c r="U88">
        <v>0.33405302999999997</v>
      </c>
      <c r="V88">
        <v>0.417664814</v>
      </c>
      <c r="W88">
        <v>0.51202135999999998</v>
      </c>
      <c r="X88">
        <v>0.61588789300000002</v>
      </c>
      <c r="Y88">
        <v>0.737007152</v>
      </c>
      <c r="Z88">
        <v>0.87312434400000005</v>
      </c>
      <c r="AA88">
        <v>1.0153477989999999</v>
      </c>
      <c r="AB88">
        <v>1.155448394</v>
      </c>
      <c r="AC88">
        <v>1.2911356060000001</v>
      </c>
      <c r="AD88">
        <v>1.41217894</v>
      </c>
      <c r="AE88">
        <v>1.515929273</v>
      </c>
      <c r="AF88">
        <v>1.601821004</v>
      </c>
      <c r="AG88">
        <v>1.6704325310000001</v>
      </c>
      <c r="AH88">
        <v>1.72205049</v>
      </c>
      <c r="AI88">
        <v>1.8037680490000001</v>
      </c>
      <c r="AJ88">
        <v>1.857126313</v>
      </c>
      <c r="AK88">
        <v>1.909486461</v>
      </c>
      <c r="AL88">
        <v>1.962120452</v>
      </c>
      <c r="AM88">
        <v>2.015829337</v>
      </c>
    </row>
    <row r="89" spans="1:39" x14ac:dyDescent="0.25">
      <c r="A89" t="s">
        <v>356</v>
      </c>
      <c r="B89" t="s">
        <v>238</v>
      </c>
      <c r="C89" t="s">
        <v>239</v>
      </c>
      <c r="D89" t="s">
        <v>282</v>
      </c>
      <c r="E89" t="s">
        <v>241</v>
      </c>
      <c r="F89" t="s">
        <v>242</v>
      </c>
      <c r="G89" t="s">
        <v>332</v>
      </c>
      <c r="H89" t="s">
        <v>244</v>
      </c>
      <c r="I89" t="s">
        <v>263</v>
      </c>
      <c r="J89" t="s">
        <v>264</v>
      </c>
      <c r="K89">
        <v>0</v>
      </c>
      <c r="L89">
        <v>1.7248211700000002E-2</v>
      </c>
      <c r="M89">
        <v>2.1822225900000002E-2</v>
      </c>
      <c r="N89">
        <v>2.7769029099999998E-2</v>
      </c>
      <c r="O89">
        <v>3.2766563900000004E-2</v>
      </c>
      <c r="P89">
        <v>3.9322359200000004E-2</v>
      </c>
      <c r="Q89">
        <v>4.7631380199999997E-2</v>
      </c>
      <c r="R89">
        <v>5.7962344800000003E-2</v>
      </c>
      <c r="S89">
        <v>7.0632560699999999E-2</v>
      </c>
      <c r="T89">
        <v>8.3468680000000003E-2</v>
      </c>
      <c r="U89">
        <v>0.10112531200000001</v>
      </c>
      <c r="V89">
        <v>0.12582905799999999</v>
      </c>
      <c r="W89">
        <v>0.15353588999999998</v>
      </c>
      <c r="X89">
        <v>0.18379705599999999</v>
      </c>
      <c r="Y89">
        <v>0.21764446900000001</v>
      </c>
      <c r="Z89">
        <v>0.25568313399999998</v>
      </c>
      <c r="AA89">
        <v>0.29542822600000002</v>
      </c>
      <c r="AB89">
        <v>0.33458007300000003</v>
      </c>
      <c r="AC89">
        <v>0.372498577</v>
      </c>
      <c r="AD89">
        <v>0.40768442699999996</v>
      </c>
      <c r="AE89">
        <v>0.43784340700000002</v>
      </c>
      <c r="AF89">
        <v>0.46281110600000003</v>
      </c>
      <c r="AG89">
        <v>0.48275565599999998</v>
      </c>
      <c r="AH89">
        <v>0.49776037899999998</v>
      </c>
      <c r="AI89">
        <v>0.521514696</v>
      </c>
      <c r="AJ89">
        <v>0.53702530599999998</v>
      </c>
      <c r="AK89">
        <v>0.55224577499999994</v>
      </c>
      <c r="AL89">
        <v>0.56754584500000005</v>
      </c>
      <c r="AM89">
        <v>0.58315837599999998</v>
      </c>
    </row>
    <row r="90" spans="1:39" x14ac:dyDescent="0.25">
      <c r="A90" t="s">
        <v>357</v>
      </c>
      <c r="B90" t="s">
        <v>238</v>
      </c>
      <c r="C90" t="s">
        <v>239</v>
      </c>
      <c r="D90" t="s">
        <v>282</v>
      </c>
      <c r="E90" t="s">
        <v>241</v>
      </c>
      <c r="F90" t="s">
        <v>242</v>
      </c>
      <c r="G90" t="s">
        <v>332</v>
      </c>
      <c r="H90" t="s">
        <v>244</v>
      </c>
      <c r="I90" t="s">
        <v>266</v>
      </c>
      <c r="J90" t="s">
        <v>267</v>
      </c>
      <c r="K90">
        <v>0</v>
      </c>
      <c r="L90">
        <v>6.0233760999999997E-2</v>
      </c>
      <c r="M90">
        <v>7.6207017000000002E-2</v>
      </c>
      <c r="N90">
        <v>9.6974290000000005E-2</v>
      </c>
      <c r="O90">
        <v>0.114426551</v>
      </c>
      <c r="P90">
        <v>0.137320531</v>
      </c>
      <c r="Q90">
        <v>0.166337082</v>
      </c>
      <c r="R90">
        <v>0.202414609</v>
      </c>
      <c r="S90">
        <v>0.247473938</v>
      </c>
      <c r="T90">
        <v>0.29334397200000001</v>
      </c>
      <c r="U90">
        <v>0.35709069199999999</v>
      </c>
      <c r="V90">
        <v>0.44690887899999998</v>
      </c>
      <c r="W90">
        <v>0.54839371400000003</v>
      </c>
      <c r="X90">
        <v>0.66027958600000003</v>
      </c>
      <c r="Y90">
        <v>0.79179401500000002</v>
      </c>
      <c r="Z90">
        <v>0.93959358599999998</v>
      </c>
      <c r="AA90">
        <v>1.0940234959999999</v>
      </c>
      <c r="AB90">
        <v>1.2461483499999999</v>
      </c>
      <c r="AC90">
        <v>1.393481038</v>
      </c>
      <c r="AD90">
        <v>1.5239276749999999</v>
      </c>
      <c r="AE90">
        <v>1.6357378950000001</v>
      </c>
      <c r="AF90">
        <v>1.7283021620000001</v>
      </c>
      <c r="AG90">
        <v>1.8022438039999999</v>
      </c>
      <c r="AH90">
        <v>1.8578717259999999</v>
      </c>
      <c r="AI90">
        <v>1.9459375480000001</v>
      </c>
      <c r="AJ90">
        <v>2.0034409709999998</v>
      </c>
      <c r="AK90">
        <v>2.0598687400000002</v>
      </c>
      <c r="AL90">
        <v>2.1165916239999998</v>
      </c>
      <c r="AM90">
        <v>2.1744729060000001</v>
      </c>
    </row>
    <row r="91" spans="1:39" x14ac:dyDescent="0.25">
      <c r="A91" t="s">
        <v>358</v>
      </c>
      <c r="B91" t="s">
        <v>238</v>
      </c>
      <c r="C91" t="s">
        <v>239</v>
      </c>
      <c r="D91" t="s">
        <v>282</v>
      </c>
      <c r="E91" t="s">
        <v>241</v>
      </c>
      <c r="F91" t="s">
        <v>242</v>
      </c>
      <c r="G91" t="s">
        <v>332</v>
      </c>
      <c r="H91" t="s">
        <v>244</v>
      </c>
      <c r="I91" t="s">
        <v>269</v>
      </c>
      <c r="J91" t="s">
        <v>270</v>
      </c>
      <c r="K91">
        <v>0</v>
      </c>
      <c r="L91">
        <v>5.1105368999999998E-2</v>
      </c>
      <c r="M91">
        <v>6.4657886999999997E-2</v>
      </c>
      <c r="N91">
        <v>8.2277892000000005E-2</v>
      </c>
      <c r="O91">
        <v>9.7085273E-2</v>
      </c>
      <c r="P91">
        <v>0.116509683</v>
      </c>
      <c r="Q91">
        <v>0.141128793</v>
      </c>
      <c r="R91">
        <v>0.171738791</v>
      </c>
      <c r="S91">
        <v>0.20967999600000001</v>
      </c>
      <c r="T91">
        <v>0.24822666299999999</v>
      </c>
      <c r="U91">
        <v>0.30156954400000002</v>
      </c>
      <c r="V91">
        <v>0.37651226399999999</v>
      </c>
      <c r="W91">
        <v>0.460933596</v>
      </c>
      <c r="X91">
        <v>0.55365236600000001</v>
      </c>
      <c r="Y91">
        <v>0.66049501799999999</v>
      </c>
      <c r="Z91">
        <v>0.780567762</v>
      </c>
      <c r="AA91">
        <v>0.90602700800000002</v>
      </c>
      <c r="AB91">
        <v>1.0296136220000001</v>
      </c>
      <c r="AC91">
        <v>1.1493070679999999</v>
      </c>
      <c r="AD91">
        <v>1.2572884019999999</v>
      </c>
      <c r="AE91">
        <v>1.3498428520000001</v>
      </c>
      <c r="AF91">
        <v>1.4264658539999999</v>
      </c>
      <c r="AG91">
        <v>1.487673389</v>
      </c>
      <c r="AH91">
        <v>1.533721162</v>
      </c>
      <c r="AI91">
        <v>1.6066204340000001</v>
      </c>
      <c r="AJ91">
        <v>1.654220714</v>
      </c>
      <c r="AK91">
        <v>1.7009305859999999</v>
      </c>
      <c r="AL91">
        <v>1.747884749</v>
      </c>
      <c r="AM91">
        <v>1.795797812</v>
      </c>
    </row>
    <row r="92" spans="1:39" x14ac:dyDescent="0.25">
      <c r="A92" t="s">
        <v>359</v>
      </c>
      <c r="B92" t="s">
        <v>238</v>
      </c>
      <c r="C92" t="s">
        <v>239</v>
      </c>
      <c r="D92" t="s">
        <v>292</v>
      </c>
      <c r="E92" t="s">
        <v>241</v>
      </c>
      <c r="F92" t="s">
        <v>242</v>
      </c>
      <c r="G92" t="s">
        <v>332</v>
      </c>
      <c r="H92" t="s">
        <v>244</v>
      </c>
      <c r="I92" t="s">
        <v>245</v>
      </c>
      <c r="J92" t="s">
        <v>246</v>
      </c>
      <c r="K92">
        <v>0</v>
      </c>
      <c r="L92">
        <v>0.16141951500000001</v>
      </c>
      <c r="M92">
        <v>0.17676910500000001</v>
      </c>
      <c r="N92">
        <v>0.20142687500000001</v>
      </c>
      <c r="O92">
        <v>0.238528605</v>
      </c>
      <c r="P92">
        <v>0.28846414199999998</v>
      </c>
      <c r="Q92">
        <v>0.35263187800000001</v>
      </c>
      <c r="R92">
        <v>0.43312874499999998</v>
      </c>
      <c r="S92">
        <v>0.531779903</v>
      </c>
      <c r="T92">
        <v>0.63949679000000004</v>
      </c>
      <c r="U92">
        <v>0.78497693499999999</v>
      </c>
      <c r="V92">
        <v>0.99026096399999997</v>
      </c>
      <c r="W92">
        <v>1.2202835320000001</v>
      </c>
      <c r="X92">
        <v>1.47291262</v>
      </c>
      <c r="Y92">
        <v>1.7457998880000001</v>
      </c>
      <c r="Z92">
        <v>2.0558960339999999</v>
      </c>
      <c r="AA92">
        <v>2.3861883939999999</v>
      </c>
      <c r="AB92">
        <v>2.7173187140000001</v>
      </c>
      <c r="AC92">
        <v>3.0472987749999998</v>
      </c>
      <c r="AD92">
        <v>3.3487338690000001</v>
      </c>
      <c r="AE92">
        <v>3.618169741</v>
      </c>
      <c r="AF92">
        <v>3.8527361070000001</v>
      </c>
      <c r="AG92">
        <v>4.0519677639999996</v>
      </c>
      <c r="AH92">
        <v>4.2160341460000001</v>
      </c>
      <c r="AI92">
        <v>4.396981394</v>
      </c>
      <c r="AJ92">
        <v>4.5244521750000004</v>
      </c>
      <c r="AK92">
        <v>4.6369749640000002</v>
      </c>
      <c r="AL92">
        <v>4.7380176609999998</v>
      </c>
      <c r="AM92">
        <v>4.8661679649999998</v>
      </c>
    </row>
    <row r="93" spans="1:39" x14ac:dyDescent="0.25">
      <c r="A93" t="s">
        <v>360</v>
      </c>
      <c r="B93" t="s">
        <v>238</v>
      </c>
      <c r="C93" t="s">
        <v>239</v>
      </c>
      <c r="D93" t="s">
        <v>292</v>
      </c>
      <c r="E93" t="s">
        <v>241</v>
      </c>
      <c r="F93" t="s">
        <v>242</v>
      </c>
      <c r="G93" t="s">
        <v>332</v>
      </c>
      <c r="H93" t="s">
        <v>244</v>
      </c>
      <c r="I93" t="s">
        <v>248</v>
      </c>
      <c r="J93" t="s">
        <v>249</v>
      </c>
      <c r="K93">
        <v>0</v>
      </c>
      <c r="L93">
        <v>0.20874545799999999</v>
      </c>
      <c r="M93">
        <v>0.22859533200000001</v>
      </c>
      <c r="N93">
        <v>0.26048241599999999</v>
      </c>
      <c r="O93">
        <v>0.30846185399999998</v>
      </c>
      <c r="P93">
        <v>0.37303779100000001</v>
      </c>
      <c r="Q93">
        <v>0.45601860900000002</v>
      </c>
      <c r="R93">
        <v>0.56011603099999996</v>
      </c>
      <c r="S93">
        <v>0.68769032799999996</v>
      </c>
      <c r="T93">
        <v>0.83184651300000001</v>
      </c>
      <c r="U93">
        <v>1.0281397779999999</v>
      </c>
      <c r="V93">
        <v>1.3070675890000001</v>
      </c>
      <c r="W93">
        <v>1.622930771</v>
      </c>
      <c r="X93">
        <v>1.9726253570000001</v>
      </c>
      <c r="Y93">
        <v>2.3605299149999999</v>
      </c>
      <c r="Z93">
        <v>2.801326252</v>
      </c>
      <c r="AA93">
        <v>3.2708311600000002</v>
      </c>
      <c r="AB93">
        <v>3.7415272129999999</v>
      </c>
      <c r="AC93">
        <v>4.2105881949999997</v>
      </c>
      <c r="AD93">
        <v>4.6680142120000001</v>
      </c>
      <c r="AE93">
        <v>5.0768815939999996</v>
      </c>
      <c r="AF93">
        <v>5.4328347030000002</v>
      </c>
      <c r="AG93">
        <v>5.735167594</v>
      </c>
      <c r="AH93">
        <v>5.9841373820000001</v>
      </c>
      <c r="AI93">
        <v>6.3101990839999997</v>
      </c>
      <c r="AJ93">
        <v>6.539897742</v>
      </c>
      <c r="AK93">
        <v>6.742660549</v>
      </c>
      <c r="AL93">
        <v>6.9247365649999999</v>
      </c>
      <c r="AM93">
        <v>7.1556597020000003</v>
      </c>
    </row>
    <row r="94" spans="1:39" x14ac:dyDescent="0.25">
      <c r="A94" t="s">
        <v>361</v>
      </c>
      <c r="B94" t="s">
        <v>238</v>
      </c>
      <c r="C94" t="s">
        <v>239</v>
      </c>
      <c r="D94" t="s">
        <v>292</v>
      </c>
      <c r="E94" t="s">
        <v>241</v>
      </c>
      <c r="F94" t="s">
        <v>242</v>
      </c>
      <c r="G94" t="s">
        <v>332</v>
      </c>
      <c r="H94" t="s">
        <v>244</v>
      </c>
      <c r="I94" t="s">
        <v>251</v>
      </c>
      <c r="J94" t="s">
        <v>252</v>
      </c>
      <c r="K94">
        <v>0</v>
      </c>
      <c r="L94">
        <v>1.1128699999999999E-4</v>
      </c>
      <c r="M94">
        <v>1.2186899999999999E-4</v>
      </c>
      <c r="N94">
        <v>1.2186899999999999E-4</v>
      </c>
      <c r="O94">
        <v>1.2186899999999999E-4</v>
      </c>
      <c r="P94">
        <v>1.2186899999999999E-4</v>
      </c>
      <c r="Q94">
        <v>1.7692200000000001E-4</v>
      </c>
      <c r="R94">
        <v>2.1334199999999999E-4</v>
      </c>
      <c r="S94">
        <v>2.9946900000000002E-4</v>
      </c>
      <c r="T94">
        <v>3.4101200000000002E-4</v>
      </c>
      <c r="U94">
        <v>7.7299699999999999E-4</v>
      </c>
      <c r="V94">
        <v>1.4853889999999999E-3</v>
      </c>
      <c r="W94">
        <v>2.4594930000000001E-3</v>
      </c>
      <c r="X94">
        <v>3.676945E-3</v>
      </c>
      <c r="Y94">
        <v>5.5302959999999996E-3</v>
      </c>
      <c r="Z94">
        <v>7.6363569999999999E-3</v>
      </c>
      <c r="AA94">
        <v>9.8795819999999996E-3</v>
      </c>
      <c r="AB94">
        <v>1.2128498999999999E-2</v>
      </c>
      <c r="AC94">
        <v>1.4369603E-2</v>
      </c>
      <c r="AD94">
        <v>1.7948899000000001E-2</v>
      </c>
      <c r="AE94">
        <v>2.1148230000000001E-2</v>
      </c>
      <c r="AF94">
        <v>2.3933514999999999E-2</v>
      </c>
      <c r="AG94">
        <v>2.6299228000000001E-2</v>
      </c>
      <c r="AH94">
        <v>2.8247383000000001E-2</v>
      </c>
      <c r="AI94">
        <v>3.3120927000000001E-2</v>
      </c>
      <c r="AJ94">
        <v>3.6554162000000001E-2</v>
      </c>
      <c r="AK94">
        <v>3.9584795999999998E-2</v>
      </c>
      <c r="AL94">
        <v>4.230623E-2</v>
      </c>
      <c r="AM94">
        <v>4.5757767999999997E-2</v>
      </c>
    </row>
    <row r="95" spans="1:39" x14ac:dyDescent="0.25">
      <c r="A95" t="s">
        <v>362</v>
      </c>
      <c r="B95" t="s">
        <v>238</v>
      </c>
      <c r="C95" t="s">
        <v>239</v>
      </c>
      <c r="D95" t="s">
        <v>292</v>
      </c>
      <c r="E95" t="s">
        <v>241</v>
      </c>
      <c r="F95" t="s">
        <v>242</v>
      </c>
      <c r="G95" t="s">
        <v>332</v>
      </c>
      <c r="H95" t="s">
        <v>244</v>
      </c>
      <c r="I95" t="s">
        <v>254</v>
      </c>
      <c r="J95" t="s">
        <v>255</v>
      </c>
      <c r="K95">
        <v>0</v>
      </c>
      <c r="L95">
        <v>0.15978679900000001</v>
      </c>
      <c r="M95">
        <v>0.17498113100000001</v>
      </c>
      <c r="N95">
        <v>0.199389494</v>
      </c>
      <c r="O95">
        <v>0.23611594899999999</v>
      </c>
      <c r="P95">
        <v>0.28554640100000001</v>
      </c>
      <c r="Q95">
        <v>0.34906509600000002</v>
      </c>
      <c r="R95">
        <v>0.42874775799999998</v>
      </c>
      <c r="S95">
        <v>0.52640108500000005</v>
      </c>
      <c r="T95">
        <v>0.64461368799999996</v>
      </c>
      <c r="U95">
        <v>0.80808215500000002</v>
      </c>
      <c r="V95">
        <v>1.043381208</v>
      </c>
      <c r="W95">
        <v>1.3149580080000001</v>
      </c>
      <c r="X95">
        <v>1.6198749240000001</v>
      </c>
      <c r="Y95">
        <v>1.9734906839999999</v>
      </c>
      <c r="Z95">
        <v>2.3753228580000001</v>
      </c>
      <c r="AA95">
        <v>2.8033259099999999</v>
      </c>
      <c r="AB95">
        <v>3.232414817</v>
      </c>
      <c r="AC95">
        <v>3.6600131829999998</v>
      </c>
      <c r="AD95">
        <v>4.1196373829999997</v>
      </c>
      <c r="AE95">
        <v>4.5304695969999997</v>
      </c>
      <c r="AF95">
        <v>4.8881332549999996</v>
      </c>
      <c r="AG95">
        <v>5.1919190210000004</v>
      </c>
      <c r="AH95">
        <v>5.4420852450000003</v>
      </c>
      <c r="AI95">
        <v>5.8407428440000002</v>
      </c>
      <c r="AJ95">
        <v>6.1215826800000004</v>
      </c>
      <c r="AK95">
        <v>6.3694895440000003</v>
      </c>
      <c r="AL95">
        <v>6.5921038110000003</v>
      </c>
      <c r="AM95">
        <v>6.8744407509999998</v>
      </c>
    </row>
    <row r="96" spans="1:39" x14ac:dyDescent="0.25">
      <c r="A96" t="s">
        <v>363</v>
      </c>
      <c r="B96" t="s">
        <v>238</v>
      </c>
      <c r="C96" t="s">
        <v>239</v>
      </c>
      <c r="D96" t="s">
        <v>292</v>
      </c>
      <c r="E96" t="s">
        <v>241</v>
      </c>
      <c r="F96" t="s">
        <v>242</v>
      </c>
      <c r="G96" t="s">
        <v>332</v>
      </c>
      <c r="H96" t="s">
        <v>244</v>
      </c>
      <c r="I96" t="s">
        <v>257</v>
      </c>
      <c r="J96" t="s">
        <v>258</v>
      </c>
      <c r="K96">
        <v>0</v>
      </c>
      <c r="L96">
        <v>3.7133272000000002E-2</v>
      </c>
      <c r="M96">
        <v>4.0664323000000002E-2</v>
      </c>
      <c r="N96">
        <v>4.6289605999999997E-2</v>
      </c>
      <c r="O96">
        <v>5.4753783E-2</v>
      </c>
      <c r="P96">
        <v>6.6145791999999995E-2</v>
      </c>
      <c r="Q96">
        <v>8.0936991E-2</v>
      </c>
      <c r="R96">
        <v>9.9401866000000005E-2</v>
      </c>
      <c r="S96">
        <v>0.122145901</v>
      </c>
      <c r="T96">
        <v>0.149380545</v>
      </c>
      <c r="U96">
        <v>0.18804106400000001</v>
      </c>
      <c r="V96">
        <v>0.243896523</v>
      </c>
      <c r="W96">
        <v>0.30871052100000002</v>
      </c>
      <c r="X96">
        <v>0.38176409500000003</v>
      </c>
      <c r="Y96">
        <v>0.46749351700000003</v>
      </c>
      <c r="Z96">
        <v>0.56491236499999997</v>
      </c>
      <c r="AA96">
        <v>0.668675994</v>
      </c>
      <c r="AB96">
        <v>0.77270287400000004</v>
      </c>
      <c r="AC96">
        <v>0.87636839200000005</v>
      </c>
      <c r="AD96">
        <v>0.99047130999999999</v>
      </c>
      <c r="AE96">
        <v>1.092461489</v>
      </c>
      <c r="AF96">
        <v>1.1812524339999999</v>
      </c>
      <c r="AG96">
        <v>1.2566680509999999</v>
      </c>
      <c r="AH96">
        <v>1.3187724750000001</v>
      </c>
      <c r="AI96">
        <v>1.421780885</v>
      </c>
      <c r="AJ96">
        <v>1.4943465789999999</v>
      </c>
      <c r="AK96">
        <v>1.5584027810000001</v>
      </c>
      <c r="AL96">
        <v>1.615923676</v>
      </c>
      <c r="AM96">
        <v>1.688876204</v>
      </c>
    </row>
    <row r="97" spans="1:39" x14ac:dyDescent="0.25">
      <c r="A97" t="s">
        <v>364</v>
      </c>
      <c r="B97" t="s">
        <v>238</v>
      </c>
      <c r="C97" t="s">
        <v>239</v>
      </c>
      <c r="D97" t="s">
        <v>292</v>
      </c>
      <c r="E97" t="s">
        <v>241</v>
      </c>
      <c r="F97" t="s">
        <v>242</v>
      </c>
      <c r="G97" t="s">
        <v>332</v>
      </c>
      <c r="H97" t="s">
        <v>244</v>
      </c>
      <c r="I97" t="s">
        <v>260</v>
      </c>
      <c r="J97" t="s">
        <v>261</v>
      </c>
      <c r="K97">
        <v>0</v>
      </c>
      <c r="L97">
        <v>0.15742233</v>
      </c>
      <c r="M97">
        <v>0.172391822</v>
      </c>
      <c r="N97">
        <v>0.196438999</v>
      </c>
      <c r="O97">
        <v>0.232621989</v>
      </c>
      <c r="P97">
        <v>0.28132098700000002</v>
      </c>
      <c r="Q97">
        <v>0.34389975499999997</v>
      </c>
      <c r="R97">
        <v>0.42240330199999998</v>
      </c>
      <c r="S97">
        <v>0.51861159000000001</v>
      </c>
      <c r="T97">
        <v>0.62889710300000001</v>
      </c>
      <c r="U97">
        <v>0.77956969099999995</v>
      </c>
      <c r="V97">
        <v>0.99427415100000005</v>
      </c>
      <c r="W97">
        <v>1.2384328280000001</v>
      </c>
      <c r="X97">
        <v>1.5095926529999999</v>
      </c>
      <c r="Y97">
        <v>1.813455469</v>
      </c>
      <c r="Z97">
        <v>2.1587507559999999</v>
      </c>
      <c r="AA97">
        <v>2.5265347380000001</v>
      </c>
      <c r="AB97">
        <v>2.8952517979999999</v>
      </c>
      <c r="AC97">
        <v>3.2626880319999998</v>
      </c>
      <c r="AD97">
        <v>3.6295308290000001</v>
      </c>
      <c r="AE97">
        <v>3.957430966</v>
      </c>
      <c r="AF97">
        <v>4.2428953439999999</v>
      </c>
      <c r="AG97">
        <v>4.4853578159999996</v>
      </c>
      <c r="AH97">
        <v>4.6850245810000004</v>
      </c>
      <c r="AI97">
        <v>4.960713159</v>
      </c>
      <c r="AJ97">
        <v>5.1549257739999996</v>
      </c>
      <c r="AK97">
        <v>5.3263638479999997</v>
      </c>
      <c r="AL97">
        <v>5.4803110220000004</v>
      </c>
      <c r="AM97">
        <v>5.6755589479999999</v>
      </c>
    </row>
    <row r="98" spans="1:39" x14ac:dyDescent="0.25">
      <c r="A98" t="s">
        <v>365</v>
      </c>
      <c r="B98" t="s">
        <v>238</v>
      </c>
      <c r="C98" t="s">
        <v>239</v>
      </c>
      <c r="D98" t="s">
        <v>292</v>
      </c>
      <c r="E98" t="s">
        <v>241</v>
      </c>
      <c r="F98" t="s">
        <v>242</v>
      </c>
      <c r="G98" t="s">
        <v>332</v>
      </c>
      <c r="H98" t="s">
        <v>244</v>
      </c>
      <c r="I98" t="s">
        <v>263</v>
      </c>
      <c r="J98" t="s">
        <v>264</v>
      </c>
      <c r="K98">
        <v>0</v>
      </c>
      <c r="L98">
        <v>1.3720299999999999E-4</v>
      </c>
      <c r="M98">
        <v>1.5024999999999999E-4</v>
      </c>
      <c r="N98">
        <v>1.5024999999999999E-4</v>
      </c>
      <c r="O98">
        <v>1.5024999999999999E-4</v>
      </c>
      <c r="P98">
        <v>1.5024999999999999E-4</v>
      </c>
      <c r="Q98">
        <v>2.18123E-4</v>
      </c>
      <c r="R98">
        <v>2.6302500000000001E-4</v>
      </c>
      <c r="S98">
        <v>3.6920799999999999E-4</v>
      </c>
      <c r="T98">
        <v>4.2042499999999999E-4</v>
      </c>
      <c r="U98">
        <v>9.5301000000000001E-4</v>
      </c>
      <c r="V98">
        <v>1.831301E-3</v>
      </c>
      <c r="W98">
        <v>3.0322510000000001E-3</v>
      </c>
      <c r="X98">
        <v>4.5332200000000001E-3</v>
      </c>
      <c r="Y98">
        <v>6.8181739999999998E-3</v>
      </c>
      <c r="Z98">
        <v>9.4146860000000002E-3</v>
      </c>
      <c r="AA98">
        <v>1.2180307E-2</v>
      </c>
      <c r="AB98">
        <v>1.4952943E-2</v>
      </c>
      <c r="AC98">
        <v>1.7715949000000002E-2</v>
      </c>
      <c r="AD98">
        <v>2.2128780000000001E-2</v>
      </c>
      <c r="AE98">
        <v>2.6073161000000001E-2</v>
      </c>
      <c r="AF98">
        <v>2.9507073000000002E-2</v>
      </c>
      <c r="AG98">
        <v>3.2423705999999997E-2</v>
      </c>
      <c r="AH98">
        <v>3.4825541000000002E-2</v>
      </c>
      <c r="AI98">
        <v>4.0834019999999999E-2</v>
      </c>
      <c r="AJ98">
        <v>4.5066776000000003E-2</v>
      </c>
      <c r="AK98">
        <v>4.8803172999999998E-2</v>
      </c>
      <c r="AL98">
        <v>5.2158365999999998E-2</v>
      </c>
      <c r="AM98">
        <v>5.6413685999999998E-2</v>
      </c>
    </row>
    <row r="99" spans="1:39" x14ac:dyDescent="0.25">
      <c r="A99" t="s">
        <v>366</v>
      </c>
      <c r="B99" t="s">
        <v>238</v>
      </c>
      <c r="C99" t="s">
        <v>239</v>
      </c>
      <c r="D99" t="s">
        <v>292</v>
      </c>
      <c r="E99" t="s">
        <v>241</v>
      </c>
      <c r="F99" t="s">
        <v>242</v>
      </c>
      <c r="G99" t="s">
        <v>332</v>
      </c>
      <c r="H99" t="s">
        <v>244</v>
      </c>
      <c r="I99" t="s">
        <v>266</v>
      </c>
      <c r="J99" t="s">
        <v>267</v>
      </c>
      <c r="K99">
        <v>0</v>
      </c>
      <c r="L99">
        <v>4.7289350000000001E-3</v>
      </c>
      <c r="M99">
        <v>5.1786159999999996E-3</v>
      </c>
      <c r="N99">
        <v>5.889811E-3</v>
      </c>
      <c r="O99">
        <v>6.959921E-3</v>
      </c>
      <c r="P99">
        <v>8.4001930000000002E-3</v>
      </c>
      <c r="Q99">
        <v>1.0287157E-2</v>
      </c>
      <c r="R99">
        <v>1.2632844000000001E-2</v>
      </c>
      <c r="S99">
        <v>1.5534833E-2</v>
      </c>
      <c r="T99">
        <v>2.0186313000000001E-2</v>
      </c>
      <c r="U99">
        <v>2.7215052999999999E-2</v>
      </c>
      <c r="V99">
        <v>3.7807439999999998E-2</v>
      </c>
      <c r="W99">
        <v>5.0829507000000003E-2</v>
      </c>
      <c r="X99">
        <v>6.6099350000000001E-2</v>
      </c>
      <c r="Y99">
        <v>8.6123349000000002E-2</v>
      </c>
      <c r="Z99">
        <v>0.10887767199999999</v>
      </c>
      <c r="AA99">
        <v>0.133113958</v>
      </c>
      <c r="AB99">
        <v>0.157411732</v>
      </c>
      <c r="AC99">
        <v>0.18162510200000001</v>
      </c>
      <c r="AD99">
        <v>0.21379025600000001</v>
      </c>
      <c r="AE99">
        <v>0.24254087799999999</v>
      </c>
      <c r="AF99">
        <v>0.26757068899999997</v>
      </c>
      <c r="AG99">
        <v>0.28883004899999998</v>
      </c>
      <c r="AH99">
        <v>0.30633703699999998</v>
      </c>
      <c r="AI99">
        <v>0.34351394800000001</v>
      </c>
      <c r="AJ99">
        <v>0.36970373499999998</v>
      </c>
      <c r="AK99">
        <v>0.39282234999999999</v>
      </c>
      <c r="AL99">
        <v>0.41358229699999999</v>
      </c>
      <c r="AM99">
        <v>0.43991169699999999</v>
      </c>
    </row>
    <row r="100" spans="1:39" x14ac:dyDescent="0.25">
      <c r="A100" t="s">
        <v>367</v>
      </c>
      <c r="B100" t="s">
        <v>238</v>
      </c>
      <c r="C100" t="s">
        <v>239</v>
      </c>
      <c r="D100" t="s">
        <v>292</v>
      </c>
      <c r="E100" t="s">
        <v>241</v>
      </c>
      <c r="F100" t="s">
        <v>242</v>
      </c>
      <c r="G100" t="s">
        <v>332</v>
      </c>
      <c r="H100" t="s">
        <v>244</v>
      </c>
      <c r="I100" t="s">
        <v>269</v>
      </c>
      <c r="J100" t="s">
        <v>270</v>
      </c>
      <c r="K100">
        <v>0</v>
      </c>
      <c r="L100">
        <v>3.7136320000000001E-3</v>
      </c>
      <c r="M100">
        <v>4.0667660000000003E-3</v>
      </c>
      <c r="N100">
        <v>4.6340449999999998E-3</v>
      </c>
      <c r="O100">
        <v>5.4876109999999999E-3</v>
      </c>
      <c r="P100">
        <v>6.6364320000000003E-3</v>
      </c>
      <c r="Q100">
        <v>8.1126810000000001E-3</v>
      </c>
      <c r="R100">
        <v>9.9646000000000005E-3</v>
      </c>
      <c r="S100">
        <v>1.2234177000000001E-2</v>
      </c>
      <c r="T100">
        <v>1.7352945000000002E-2</v>
      </c>
      <c r="U100">
        <v>2.5135346999999999E-2</v>
      </c>
      <c r="V100">
        <v>3.7172721999999998E-2</v>
      </c>
      <c r="W100">
        <v>5.2466396999999998E-2</v>
      </c>
      <c r="X100">
        <v>7.0778784999999997E-2</v>
      </c>
      <c r="Y100">
        <v>9.6086413999999995E-2</v>
      </c>
      <c r="Z100">
        <v>0.124844803</v>
      </c>
      <c r="AA100">
        <v>0.15547619300000001</v>
      </c>
      <c r="AB100">
        <v>0.186185296</v>
      </c>
      <c r="AC100">
        <v>0.21678772399999999</v>
      </c>
      <c r="AD100">
        <v>0.26047352699999998</v>
      </c>
      <c r="AE100">
        <v>0.29952180900000003</v>
      </c>
      <c r="AF100">
        <v>0.33351659</v>
      </c>
      <c r="AG100">
        <v>0.36239044999999998</v>
      </c>
      <c r="AH100">
        <v>0.38616794599999998</v>
      </c>
      <c r="AI100">
        <v>0.44037068200000001</v>
      </c>
      <c r="AJ100">
        <v>0.47855454600000003</v>
      </c>
      <c r="AK100">
        <v>0.51226073999999999</v>
      </c>
      <c r="AL100">
        <v>0.54252807300000006</v>
      </c>
      <c r="AM100">
        <v>0.58091548800000004</v>
      </c>
    </row>
    <row r="101" spans="1:39" x14ac:dyDescent="0.25">
      <c r="A101" t="s">
        <v>368</v>
      </c>
      <c r="B101" t="s">
        <v>238</v>
      </c>
      <c r="C101" t="s">
        <v>239</v>
      </c>
      <c r="D101" t="s">
        <v>302</v>
      </c>
      <c r="E101" t="s">
        <v>241</v>
      </c>
      <c r="F101" t="s">
        <v>242</v>
      </c>
      <c r="G101" t="s">
        <v>332</v>
      </c>
      <c r="H101" t="s">
        <v>244</v>
      </c>
      <c r="I101" t="s">
        <v>245</v>
      </c>
      <c r="J101" t="s">
        <v>246</v>
      </c>
      <c r="K101">
        <v>0</v>
      </c>
      <c r="L101">
        <v>1.1817139999999999E-3</v>
      </c>
      <c r="M101">
        <v>1.2023170000000001E-3</v>
      </c>
      <c r="N101">
        <v>1.231282E-3</v>
      </c>
      <c r="O101">
        <v>1.231282E-3</v>
      </c>
      <c r="P101">
        <v>1.231282E-3</v>
      </c>
      <c r="Q101">
        <v>1.386331E-3</v>
      </c>
      <c r="R101">
        <v>1.485707E-3</v>
      </c>
      <c r="S101">
        <v>1.721591E-3</v>
      </c>
      <c r="T101">
        <v>1.848677E-3</v>
      </c>
      <c r="U101">
        <v>3.0110689999999999E-3</v>
      </c>
      <c r="V101">
        <v>4.7686650000000001E-3</v>
      </c>
      <c r="W101">
        <v>7.2344159999999996E-3</v>
      </c>
      <c r="X101">
        <v>1.0526962000000001E-2</v>
      </c>
      <c r="Y101">
        <v>1.5964130999999999E-2</v>
      </c>
      <c r="Z101">
        <v>2.2274826000000001E-2</v>
      </c>
      <c r="AA101">
        <v>2.9236741E-2</v>
      </c>
      <c r="AB101">
        <v>3.6367588999999999E-2</v>
      </c>
      <c r="AC101">
        <v>4.3512961000000003E-2</v>
      </c>
      <c r="AD101">
        <v>5.8723658999999997E-2</v>
      </c>
      <c r="AE101">
        <v>7.3129456999999995E-2</v>
      </c>
      <c r="AF101">
        <v>8.6588670000000006E-2</v>
      </c>
      <c r="AG101">
        <v>9.8987270000000002E-2</v>
      </c>
      <c r="AH101">
        <v>0.10841843700000001</v>
      </c>
      <c r="AI101">
        <v>0.14622775399999999</v>
      </c>
      <c r="AJ101">
        <v>0.17516973299999999</v>
      </c>
      <c r="AK101">
        <v>0.197065559</v>
      </c>
      <c r="AL101">
        <v>0.21282648800000001</v>
      </c>
      <c r="AM101">
        <v>0.221006811</v>
      </c>
    </row>
    <row r="102" spans="1:39" x14ac:dyDescent="0.25">
      <c r="A102" t="s">
        <v>369</v>
      </c>
      <c r="B102" t="s">
        <v>238</v>
      </c>
      <c r="C102" t="s">
        <v>239</v>
      </c>
      <c r="D102" t="s">
        <v>302</v>
      </c>
      <c r="E102" t="s">
        <v>241</v>
      </c>
      <c r="F102" t="s">
        <v>242</v>
      </c>
      <c r="G102" t="s">
        <v>332</v>
      </c>
      <c r="H102" t="s">
        <v>244</v>
      </c>
      <c r="I102" t="s">
        <v>248</v>
      </c>
      <c r="J102" t="s">
        <v>249</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row>
    <row r="103" spans="1:39" x14ac:dyDescent="0.25">
      <c r="A103" t="s">
        <v>370</v>
      </c>
      <c r="B103" t="s">
        <v>238</v>
      </c>
      <c r="C103" t="s">
        <v>239</v>
      </c>
      <c r="D103" t="s">
        <v>302</v>
      </c>
      <c r="E103" t="s">
        <v>241</v>
      </c>
      <c r="F103" t="s">
        <v>242</v>
      </c>
      <c r="G103" t="s">
        <v>332</v>
      </c>
      <c r="H103" t="s">
        <v>244</v>
      </c>
      <c r="I103" t="s">
        <v>251</v>
      </c>
      <c r="J103" t="s">
        <v>252</v>
      </c>
      <c r="K103">
        <v>0</v>
      </c>
      <c r="L103">
        <v>4.9214900000000002E-5</v>
      </c>
      <c r="M103">
        <v>5.00729E-5</v>
      </c>
      <c r="N103">
        <v>5.1279200000000002E-5</v>
      </c>
      <c r="O103">
        <v>5.1279200000000002E-5</v>
      </c>
      <c r="P103">
        <v>5.1279200000000002E-5</v>
      </c>
      <c r="Q103">
        <v>5.7736499999999999E-5</v>
      </c>
      <c r="R103">
        <v>6.1875299999999994E-5</v>
      </c>
      <c r="S103">
        <v>7.1699099999999999E-5</v>
      </c>
      <c r="T103">
        <v>7.6991900000000004E-5</v>
      </c>
      <c r="U103">
        <v>1.2540199999999999E-4</v>
      </c>
      <c r="V103">
        <v>1.9860099999999999E-4</v>
      </c>
      <c r="W103">
        <v>3.0129199999999999E-4</v>
      </c>
      <c r="X103">
        <v>4.3841699999999997E-4</v>
      </c>
      <c r="Y103">
        <v>6.6485899999999996E-4</v>
      </c>
      <c r="Z103">
        <v>9.2767999999999995E-4</v>
      </c>
      <c r="AA103">
        <v>1.2176229999999999E-3</v>
      </c>
      <c r="AB103">
        <v>1.5146020000000001E-3</v>
      </c>
      <c r="AC103">
        <v>1.812185E-3</v>
      </c>
      <c r="AD103">
        <v>2.445666E-3</v>
      </c>
      <c r="AE103">
        <v>3.0456239999999998E-3</v>
      </c>
      <c r="AF103">
        <v>3.6061600000000002E-3</v>
      </c>
      <c r="AG103">
        <v>4.1225250000000001E-3</v>
      </c>
      <c r="AH103">
        <v>4.5153049999999998E-3</v>
      </c>
      <c r="AI103">
        <v>6.0899500000000002E-3</v>
      </c>
      <c r="AJ103">
        <v>7.2952980000000004E-3</v>
      </c>
      <c r="AK103">
        <v>8.2071939999999993E-3</v>
      </c>
      <c r="AL103">
        <v>8.8635889999999998E-3</v>
      </c>
      <c r="AM103">
        <v>9.2042749999999996E-3</v>
      </c>
    </row>
    <row r="104" spans="1:39" x14ac:dyDescent="0.25">
      <c r="A104" t="s">
        <v>371</v>
      </c>
      <c r="B104" t="s">
        <v>238</v>
      </c>
      <c r="C104" t="s">
        <v>239</v>
      </c>
      <c r="D104" t="s">
        <v>302</v>
      </c>
      <c r="E104" t="s">
        <v>241</v>
      </c>
      <c r="F104" t="s">
        <v>242</v>
      </c>
      <c r="G104" t="s">
        <v>332</v>
      </c>
      <c r="H104" t="s">
        <v>244</v>
      </c>
      <c r="I104" t="s">
        <v>254</v>
      </c>
      <c r="J104" t="s">
        <v>255</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row>
    <row r="105" spans="1:39" x14ac:dyDescent="0.25">
      <c r="A105" t="s">
        <v>372</v>
      </c>
      <c r="B105" t="s">
        <v>238</v>
      </c>
      <c r="C105" t="s">
        <v>239</v>
      </c>
      <c r="D105" t="s">
        <v>302</v>
      </c>
      <c r="E105" t="s">
        <v>241</v>
      </c>
      <c r="F105" t="s">
        <v>242</v>
      </c>
      <c r="G105" t="s">
        <v>332</v>
      </c>
      <c r="H105" t="s">
        <v>244</v>
      </c>
      <c r="I105" t="s">
        <v>257</v>
      </c>
      <c r="J105" t="s">
        <v>258</v>
      </c>
      <c r="K105">
        <v>0</v>
      </c>
      <c r="L105">
        <v>3.2128999999999997E-5</v>
      </c>
      <c r="M105">
        <v>3.2689099999999998E-5</v>
      </c>
      <c r="N105">
        <v>3.3476599999999997E-5</v>
      </c>
      <c r="O105">
        <v>3.3476599999999997E-5</v>
      </c>
      <c r="P105">
        <v>3.3476599999999997E-5</v>
      </c>
      <c r="Q105">
        <v>3.7692199999999998E-5</v>
      </c>
      <c r="R105">
        <v>4.0394E-5</v>
      </c>
      <c r="S105">
        <v>4.6807400000000002E-5</v>
      </c>
      <c r="T105">
        <v>5.0262600000000002E-5</v>
      </c>
      <c r="U105">
        <v>8.1866299999999999E-5</v>
      </c>
      <c r="V105">
        <v>1.29653E-4</v>
      </c>
      <c r="W105">
        <v>1.9669199999999999E-4</v>
      </c>
      <c r="X105">
        <v>2.8621199999999999E-4</v>
      </c>
      <c r="Y105">
        <v>4.3404000000000001E-4</v>
      </c>
      <c r="Z105">
        <v>6.0561800000000004E-4</v>
      </c>
      <c r="AA105">
        <v>7.9490099999999998E-4</v>
      </c>
      <c r="AB105">
        <v>9.8877800000000005E-4</v>
      </c>
      <c r="AC105">
        <v>1.183049E-3</v>
      </c>
      <c r="AD105">
        <v>1.5966039999999999E-3</v>
      </c>
      <c r="AE105">
        <v>1.9882749999999999E-3</v>
      </c>
      <c r="AF105">
        <v>2.3542099999999998E-3</v>
      </c>
      <c r="AG105">
        <v>2.6913089999999998E-3</v>
      </c>
      <c r="AH105">
        <v>2.9477269999999998E-3</v>
      </c>
      <c r="AI105">
        <v>3.9757029999999997E-3</v>
      </c>
      <c r="AJ105">
        <v>4.762591E-3</v>
      </c>
      <c r="AK105">
        <v>5.3579040000000001E-3</v>
      </c>
      <c r="AL105">
        <v>5.7864190000000001E-3</v>
      </c>
      <c r="AM105">
        <v>6.0088290000000003E-3</v>
      </c>
    </row>
    <row r="106" spans="1:39" x14ac:dyDescent="0.25">
      <c r="A106" t="s">
        <v>373</v>
      </c>
      <c r="B106" t="s">
        <v>238</v>
      </c>
      <c r="C106" t="s">
        <v>239</v>
      </c>
      <c r="D106" t="s">
        <v>302</v>
      </c>
      <c r="E106" t="s">
        <v>241</v>
      </c>
      <c r="F106" t="s">
        <v>242</v>
      </c>
      <c r="G106" t="s">
        <v>332</v>
      </c>
      <c r="H106" t="s">
        <v>244</v>
      </c>
      <c r="I106" t="s">
        <v>260</v>
      </c>
      <c r="J106" t="s">
        <v>261</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row>
    <row r="107" spans="1:39" x14ac:dyDescent="0.25">
      <c r="A107" t="s">
        <v>374</v>
      </c>
      <c r="B107" t="s">
        <v>238</v>
      </c>
      <c r="C107" t="s">
        <v>239</v>
      </c>
      <c r="D107" t="s">
        <v>302</v>
      </c>
      <c r="E107" t="s">
        <v>241</v>
      </c>
      <c r="F107" t="s">
        <v>242</v>
      </c>
      <c r="G107" t="s">
        <v>332</v>
      </c>
      <c r="H107" t="s">
        <v>244</v>
      </c>
      <c r="I107" t="s">
        <v>263</v>
      </c>
      <c r="J107" t="s">
        <v>264</v>
      </c>
      <c r="K107">
        <v>0</v>
      </c>
      <c r="L107">
        <v>5.0849200000000004E-4</v>
      </c>
      <c r="M107">
        <v>5.1735699999999997E-4</v>
      </c>
      <c r="N107">
        <v>5.2982099999999998E-4</v>
      </c>
      <c r="O107">
        <v>5.2982099999999998E-4</v>
      </c>
      <c r="P107">
        <v>5.2982099999999998E-4</v>
      </c>
      <c r="Q107">
        <v>5.9653799999999997E-4</v>
      </c>
      <c r="R107">
        <v>6.3929999999999998E-4</v>
      </c>
      <c r="S107">
        <v>7.4080100000000002E-4</v>
      </c>
      <c r="T107">
        <v>7.9548599999999998E-4</v>
      </c>
      <c r="U107">
        <v>1.295664E-3</v>
      </c>
      <c r="V107">
        <v>2.0519570000000001E-3</v>
      </c>
      <c r="W107">
        <v>3.1129700000000001E-3</v>
      </c>
      <c r="X107">
        <v>4.5297540000000004E-3</v>
      </c>
      <c r="Y107">
        <v>6.8693679999999998E-3</v>
      </c>
      <c r="Z107">
        <v>9.5848610000000001E-3</v>
      </c>
      <c r="AA107">
        <v>1.2580575E-2</v>
      </c>
      <c r="AB107">
        <v>1.564898E-2</v>
      </c>
      <c r="AC107">
        <v>1.8723634999999999E-2</v>
      </c>
      <c r="AD107">
        <v>2.5268801E-2</v>
      </c>
      <c r="AE107">
        <v>3.1467618000000003E-2</v>
      </c>
      <c r="AF107">
        <v>3.725912E-2</v>
      </c>
      <c r="AG107">
        <v>4.2594238999999999E-2</v>
      </c>
      <c r="AH107">
        <v>4.6652472E-2</v>
      </c>
      <c r="AI107">
        <v>6.2921827999999999E-2</v>
      </c>
      <c r="AJ107">
        <v>7.5375566000000005E-2</v>
      </c>
      <c r="AK107">
        <v>8.4797343999999997E-2</v>
      </c>
      <c r="AL107">
        <v>9.1579275000000002E-2</v>
      </c>
      <c r="AM107">
        <v>9.5099269E-2</v>
      </c>
    </row>
    <row r="108" spans="1:39" x14ac:dyDescent="0.25">
      <c r="A108" t="s">
        <v>375</v>
      </c>
      <c r="B108" t="s">
        <v>238</v>
      </c>
      <c r="C108" t="s">
        <v>239</v>
      </c>
      <c r="D108" t="s">
        <v>302</v>
      </c>
      <c r="E108" t="s">
        <v>241</v>
      </c>
      <c r="F108" t="s">
        <v>242</v>
      </c>
      <c r="G108" t="s">
        <v>332</v>
      </c>
      <c r="H108" t="s">
        <v>244</v>
      </c>
      <c r="I108" t="s">
        <v>266</v>
      </c>
      <c r="J108" t="s">
        <v>267</v>
      </c>
      <c r="K108">
        <v>0</v>
      </c>
      <c r="L108">
        <v>5.9596400000000004E-4</v>
      </c>
      <c r="M108">
        <v>6.0635500000000004E-4</v>
      </c>
      <c r="N108">
        <v>6.2096299999999998E-4</v>
      </c>
      <c r="O108">
        <v>6.2096299999999998E-4</v>
      </c>
      <c r="P108">
        <v>6.2096299999999998E-4</v>
      </c>
      <c r="Q108">
        <v>6.9915699999999995E-4</v>
      </c>
      <c r="R108">
        <v>7.4927399999999997E-4</v>
      </c>
      <c r="S108">
        <v>8.6823599999999999E-4</v>
      </c>
      <c r="T108">
        <v>9.3232799999999995E-4</v>
      </c>
      <c r="U108">
        <v>1.518548E-3</v>
      </c>
      <c r="V108">
        <v>2.4049420000000002E-3</v>
      </c>
      <c r="W108">
        <v>3.6484740000000001E-3</v>
      </c>
      <c r="X108">
        <v>5.3089770000000003E-3</v>
      </c>
      <c r="Y108">
        <v>8.0510600000000005E-3</v>
      </c>
      <c r="Z108">
        <v>1.1233682E-2</v>
      </c>
      <c r="AA108">
        <v>1.4744728E-2</v>
      </c>
      <c r="AB108">
        <v>1.8340970000000002E-2</v>
      </c>
      <c r="AC108">
        <v>2.1944537E-2</v>
      </c>
      <c r="AD108">
        <v>2.9615625E-2</v>
      </c>
      <c r="AE108">
        <v>3.6880784E-2</v>
      </c>
      <c r="AF108">
        <v>4.3668559000000003E-2</v>
      </c>
      <c r="AG108">
        <v>4.9921444000000002E-2</v>
      </c>
      <c r="AH108">
        <v>5.4677787999999998E-2</v>
      </c>
      <c r="AI108">
        <v>7.3745853E-2</v>
      </c>
      <c r="AJ108">
        <v>8.8341926000000001E-2</v>
      </c>
      <c r="AK108">
        <v>9.9384469000000003E-2</v>
      </c>
      <c r="AL108">
        <v>0.107333051</v>
      </c>
      <c r="AM108">
        <v>0.111458566</v>
      </c>
    </row>
    <row r="109" spans="1:39" x14ac:dyDescent="0.25">
      <c r="A109" t="s">
        <v>376</v>
      </c>
      <c r="B109" t="s">
        <v>238</v>
      </c>
      <c r="C109" t="s">
        <v>239</v>
      </c>
      <c r="D109" t="s">
        <v>302</v>
      </c>
      <c r="E109" t="s">
        <v>241</v>
      </c>
      <c r="F109" t="s">
        <v>242</v>
      </c>
      <c r="G109" t="s">
        <v>332</v>
      </c>
      <c r="H109" t="s">
        <v>244</v>
      </c>
      <c r="I109" t="s">
        <v>269</v>
      </c>
      <c r="J109" t="s">
        <v>270</v>
      </c>
      <c r="K109">
        <v>0</v>
      </c>
      <c r="L109">
        <v>2.36603E-4</v>
      </c>
      <c r="M109">
        <v>2.40728E-4</v>
      </c>
      <c r="N109">
        <v>2.4652700000000002E-4</v>
      </c>
      <c r="O109">
        <v>2.4652700000000002E-4</v>
      </c>
      <c r="P109">
        <v>2.4652700000000002E-4</v>
      </c>
      <c r="Q109">
        <v>2.77571E-4</v>
      </c>
      <c r="R109">
        <v>2.9746800000000001E-4</v>
      </c>
      <c r="S109">
        <v>3.4469699999999998E-4</v>
      </c>
      <c r="T109">
        <v>3.7014200000000001E-4</v>
      </c>
      <c r="U109">
        <v>6.0287600000000002E-4</v>
      </c>
      <c r="V109">
        <v>9.5478200000000005E-4</v>
      </c>
      <c r="W109">
        <v>1.4484750000000001E-3</v>
      </c>
      <c r="X109">
        <v>2.1077090000000001E-3</v>
      </c>
      <c r="Y109">
        <v>3.1963389999999999E-3</v>
      </c>
      <c r="Z109">
        <v>4.4598659999999998E-3</v>
      </c>
      <c r="AA109">
        <v>5.8537809999999997E-3</v>
      </c>
      <c r="AB109">
        <v>7.2815190000000002E-3</v>
      </c>
      <c r="AC109">
        <v>8.7121660000000004E-3</v>
      </c>
      <c r="AD109">
        <v>1.1757652E-2</v>
      </c>
      <c r="AE109">
        <v>1.4641981E-2</v>
      </c>
      <c r="AF109">
        <v>1.7336785E-2</v>
      </c>
      <c r="AG109">
        <v>1.9819232999999999E-2</v>
      </c>
      <c r="AH109">
        <v>2.1707542E-2</v>
      </c>
      <c r="AI109">
        <v>2.9277724000000001E-2</v>
      </c>
      <c r="AJ109">
        <v>3.5072487999999999E-2</v>
      </c>
      <c r="AK109">
        <v>3.945647E-2</v>
      </c>
      <c r="AL109">
        <v>4.2612124000000001E-2</v>
      </c>
      <c r="AM109">
        <v>4.4249989000000003E-2</v>
      </c>
    </row>
    <row r="110" spans="1:39" x14ac:dyDescent="0.25">
      <c r="A110" t="s">
        <v>377</v>
      </c>
      <c r="B110" t="s">
        <v>238</v>
      </c>
      <c r="C110" t="s">
        <v>239</v>
      </c>
      <c r="D110" t="s">
        <v>312</v>
      </c>
      <c r="E110" t="s">
        <v>241</v>
      </c>
      <c r="F110" t="s">
        <v>242</v>
      </c>
      <c r="G110" t="s">
        <v>332</v>
      </c>
      <c r="H110" t="s">
        <v>244</v>
      </c>
      <c r="I110" t="s">
        <v>245</v>
      </c>
      <c r="J110" t="s">
        <v>246</v>
      </c>
      <c r="K110">
        <v>0</v>
      </c>
      <c r="L110">
        <v>2.9289630000000001E-3</v>
      </c>
      <c r="M110">
        <v>2.9289630000000001E-3</v>
      </c>
      <c r="N110">
        <v>2.9289630000000001E-3</v>
      </c>
      <c r="O110">
        <v>3.0731030000000002E-3</v>
      </c>
      <c r="P110">
        <v>3.447173E-3</v>
      </c>
      <c r="Q110">
        <v>3.9612900000000001E-3</v>
      </c>
      <c r="R110">
        <v>4.674096E-3</v>
      </c>
      <c r="S110">
        <v>5.5543679999999996E-3</v>
      </c>
      <c r="T110">
        <v>6.6645309999999996E-3</v>
      </c>
      <c r="U110">
        <v>8.2550579999999991E-3</v>
      </c>
      <c r="V110">
        <v>1.0973060999999999E-2</v>
      </c>
      <c r="W110">
        <v>1.4368818E-2</v>
      </c>
      <c r="X110">
        <v>1.8455413E-2</v>
      </c>
      <c r="Y110">
        <v>2.3412631E-2</v>
      </c>
      <c r="Z110">
        <v>2.9272625E-2</v>
      </c>
      <c r="AA110">
        <v>3.5945712999999997E-2</v>
      </c>
      <c r="AB110">
        <v>4.2925525999999999E-2</v>
      </c>
      <c r="AC110">
        <v>5.0887294E-2</v>
      </c>
      <c r="AD110">
        <v>6.0249208999999998E-2</v>
      </c>
      <c r="AE110">
        <v>6.9327195999999994E-2</v>
      </c>
      <c r="AF110">
        <v>7.7970104999999998E-2</v>
      </c>
      <c r="AG110">
        <v>8.6040883999999998E-2</v>
      </c>
      <c r="AH110">
        <v>9.4310405E-2</v>
      </c>
      <c r="AI110">
        <v>0.103457536</v>
      </c>
      <c r="AJ110">
        <v>0.11028097100000001</v>
      </c>
      <c r="AK110">
        <v>0.114677868</v>
      </c>
      <c r="AL110">
        <v>0.117021875</v>
      </c>
      <c r="AM110">
        <v>0.120304104</v>
      </c>
    </row>
    <row r="111" spans="1:39" x14ac:dyDescent="0.25">
      <c r="A111" t="s">
        <v>378</v>
      </c>
      <c r="B111" t="s">
        <v>238</v>
      </c>
      <c r="C111" t="s">
        <v>239</v>
      </c>
      <c r="D111" t="s">
        <v>312</v>
      </c>
      <c r="E111" t="s">
        <v>241</v>
      </c>
      <c r="F111" t="s">
        <v>242</v>
      </c>
      <c r="G111" t="s">
        <v>332</v>
      </c>
      <c r="H111" t="s">
        <v>244</v>
      </c>
      <c r="I111" t="s">
        <v>248</v>
      </c>
      <c r="J111" t="s">
        <v>249</v>
      </c>
      <c r="K111">
        <v>0</v>
      </c>
      <c r="L111">
        <v>2.909958E-2</v>
      </c>
      <c r="M111">
        <v>2.909958E-2</v>
      </c>
      <c r="N111">
        <v>2.909958E-2</v>
      </c>
      <c r="O111">
        <v>3.0531631E-2</v>
      </c>
      <c r="P111">
        <v>3.4248056999999998E-2</v>
      </c>
      <c r="Q111">
        <v>3.9355867000000003E-2</v>
      </c>
      <c r="R111">
        <v>4.6437676999999997E-2</v>
      </c>
      <c r="S111">
        <v>5.5183285999999998E-2</v>
      </c>
      <c r="T111">
        <v>6.6212874000000005E-2</v>
      </c>
      <c r="U111">
        <v>8.2014944000000006E-2</v>
      </c>
      <c r="V111">
        <v>0.109018622</v>
      </c>
      <c r="W111">
        <v>0.14275584999999999</v>
      </c>
      <c r="X111">
        <v>0.18335664099999999</v>
      </c>
      <c r="Y111">
        <v>0.232607169</v>
      </c>
      <c r="Z111">
        <v>0.29082688400000001</v>
      </c>
      <c r="AA111">
        <v>0.35712477300000001</v>
      </c>
      <c r="AB111">
        <v>0.42647001299999998</v>
      </c>
      <c r="AC111">
        <v>0.50557109</v>
      </c>
      <c r="AD111">
        <v>0.59858278899999995</v>
      </c>
      <c r="AE111">
        <v>0.68877362600000003</v>
      </c>
      <c r="AF111">
        <v>0.77464192099999996</v>
      </c>
      <c r="AG111">
        <v>0.85482603199999996</v>
      </c>
      <c r="AH111">
        <v>0.93698467399999996</v>
      </c>
      <c r="AI111">
        <v>1.0278624700000001</v>
      </c>
      <c r="AJ111">
        <v>1.095654071</v>
      </c>
      <c r="AK111">
        <v>1.139337754</v>
      </c>
      <c r="AL111">
        <v>1.1626257259999999</v>
      </c>
      <c r="AM111">
        <v>1.195235048</v>
      </c>
    </row>
    <row r="112" spans="1:39" x14ac:dyDescent="0.25">
      <c r="A112" t="s">
        <v>379</v>
      </c>
      <c r="B112" t="s">
        <v>238</v>
      </c>
      <c r="C112" t="s">
        <v>239</v>
      </c>
      <c r="D112" t="s">
        <v>312</v>
      </c>
      <c r="E112" t="s">
        <v>241</v>
      </c>
      <c r="F112" t="s">
        <v>242</v>
      </c>
      <c r="G112" t="s">
        <v>332</v>
      </c>
      <c r="H112" t="s">
        <v>244</v>
      </c>
      <c r="I112" t="s">
        <v>251</v>
      </c>
      <c r="J112" t="s">
        <v>252</v>
      </c>
      <c r="K112">
        <v>0</v>
      </c>
      <c r="L112">
        <v>3.650024E-3</v>
      </c>
      <c r="M112">
        <v>3.650024E-3</v>
      </c>
      <c r="N112">
        <v>3.650024E-3</v>
      </c>
      <c r="O112">
        <v>3.8296490000000001E-3</v>
      </c>
      <c r="P112">
        <v>4.2958090000000003E-3</v>
      </c>
      <c r="Q112">
        <v>4.9364930000000001E-3</v>
      </c>
      <c r="R112">
        <v>5.8247799999999999E-3</v>
      </c>
      <c r="S112">
        <v>6.9217610000000002E-3</v>
      </c>
      <c r="T112">
        <v>8.3052260000000006E-3</v>
      </c>
      <c r="U112">
        <v>1.0287314000000001E-2</v>
      </c>
      <c r="V112">
        <v>1.3674445E-2</v>
      </c>
      <c r="W112">
        <v>1.7906179000000001E-2</v>
      </c>
      <c r="X112">
        <v>2.2998826E-2</v>
      </c>
      <c r="Y112">
        <v>2.9176427000000001E-2</v>
      </c>
      <c r="Z112">
        <v>3.6479053999999997E-2</v>
      </c>
      <c r="AA112">
        <v>4.4794944000000003E-2</v>
      </c>
      <c r="AB112">
        <v>5.3493068999999997E-2</v>
      </c>
      <c r="AC112">
        <v>6.3414891000000001E-2</v>
      </c>
      <c r="AD112">
        <v>7.5081551999999996E-2</v>
      </c>
      <c r="AE112">
        <v>8.6394387000000003E-2</v>
      </c>
      <c r="AF112">
        <v>9.7165034999999997E-2</v>
      </c>
      <c r="AG112">
        <v>0.107222704</v>
      </c>
      <c r="AH112">
        <v>0.117528043</v>
      </c>
      <c r="AI112">
        <v>0.12892704399999999</v>
      </c>
      <c r="AJ112">
        <v>0.13743029400000001</v>
      </c>
      <c r="AK112">
        <v>0.14290963400000001</v>
      </c>
      <c r="AL112">
        <v>0.14583069500000001</v>
      </c>
      <c r="AM112">
        <v>0.149920954</v>
      </c>
    </row>
    <row r="113" spans="1:39" x14ac:dyDescent="0.25">
      <c r="A113" t="s">
        <v>380</v>
      </c>
      <c r="B113" t="s">
        <v>238</v>
      </c>
      <c r="C113" t="s">
        <v>239</v>
      </c>
      <c r="D113" t="s">
        <v>312</v>
      </c>
      <c r="E113" t="s">
        <v>241</v>
      </c>
      <c r="F113" t="s">
        <v>242</v>
      </c>
      <c r="G113" t="s">
        <v>332</v>
      </c>
      <c r="H113" t="s">
        <v>244</v>
      </c>
      <c r="I113" t="s">
        <v>254</v>
      </c>
      <c r="J113" t="s">
        <v>255</v>
      </c>
      <c r="K113">
        <v>0</v>
      </c>
      <c r="L113">
        <v>7.7129351999999998E-2</v>
      </c>
      <c r="M113">
        <v>7.7129351999999998E-2</v>
      </c>
      <c r="N113">
        <v>7.7129351999999998E-2</v>
      </c>
      <c r="O113">
        <v>8.0925047999999999E-2</v>
      </c>
      <c r="P113">
        <v>9.0775551999999995E-2</v>
      </c>
      <c r="Q113">
        <v>0.104313963</v>
      </c>
      <c r="R113">
        <v>0.123084522</v>
      </c>
      <c r="S113">
        <v>0.14626503499999999</v>
      </c>
      <c r="T113">
        <v>0.17549930499999999</v>
      </c>
      <c r="U113">
        <v>0.21738318600000001</v>
      </c>
      <c r="V113">
        <v>0.28895728399999998</v>
      </c>
      <c r="W113">
        <v>0.37837886900000001</v>
      </c>
      <c r="X113">
        <v>0.485992541</v>
      </c>
      <c r="Y113">
        <v>0.61653261299999995</v>
      </c>
      <c r="Z113">
        <v>0.77084579900000005</v>
      </c>
      <c r="AA113">
        <v>0.94657043799999996</v>
      </c>
      <c r="AB113">
        <v>1.1303721769999999</v>
      </c>
      <c r="AC113">
        <v>1.340032068</v>
      </c>
      <c r="AD113">
        <v>1.586562502</v>
      </c>
      <c r="AE113">
        <v>1.825616149</v>
      </c>
      <c r="AF113">
        <v>2.0532127660000001</v>
      </c>
      <c r="AG113">
        <v>2.2657432719999999</v>
      </c>
      <c r="AH113">
        <v>2.483507334</v>
      </c>
      <c r="AI113">
        <v>2.7243817899999998</v>
      </c>
      <c r="AJ113">
        <v>2.9040655599999998</v>
      </c>
      <c r="AK113">
        <v>3.0198505340000001</v>
      </c>
      <c r="AL113">
        <v>3.081576036</v>
      </c>
      <c r="AM113">
        <v>3.168008071</v>
      </c>
    </row>
    <row r="114" spans="1:39" x14ac:dyDescent="0.25">
      <c r="A114" t="s">
        <v>381</v>
      </c>
      <c r="B114" t="s">
        <v>238</v>
      </c>
      <c r="C114" t="s">
        <v>239</v>
      </c>
      <c r="D114" t="s">
        <v>312</v>
      </c>
      <c r="E114" t="s">
        <v>241</v>
      </c>
      <c r="F114" t="s">
        <v>242</v>
      </c>
      <c r="G114" t="s">
        <v>332</v>
      </c>
      <c r="H114" t="s">
        <v>244</v>
      </c>
      <c r="I114" t="s">
        <v>257</v>
      </c>
      <c r="J114" t="s">
        <v>258</v>
      </c>
      <c r="K114">
        <v>0</v>
      </c>
      <c r="L114">
        <v>3.1178919999999999E-2</v>
      </c>
      <c r="M114">
        <v>3.1178919999999999E-2</v>
      </c>
      <c r="N114">
        <v>3.1178919999999999E-2</v>
      </c>
      <c r="O114">
        <v>3.2713300000000001E-2</v>
      </c>
      <c r="P114">
        <v>3.6695287E-2</v>
      </c>
      <c r="Q114">
        <v>4.2168079999999997E-2</v>
      </c>
      <c r="R114">
        <v>4.9755927999999998E-2</v>
      </c>
      <c r="S114">
        <v>5.9126463999999997E-2</v>
      </c>
      <c r="T114">
        <v>7.0944181999999995E-2</v>
      </c>
      <c r="U114">
        <v>8.7875404000000004E-2</v>
      </c>
      <c r="V114">
        <v>0.116808658</v>
      </c>
      <c r="W114">
        <v>0.15295661399999999</v>
      </c>
      <c r="X114">
        <v>0.196458575</v>
      </c>
      <c r="Y114">
        <v>0.24922834899999999</v>
      </c>
      <c r="Z114">
        <v>0.31160821300000002</v>
      </c>
      <c r="AA114">
        <v>0.38264348500000001</v>
      </c>
      <c r="AB114">
        <v>0.45694385999999998</v>
      </c>
      <c r="AC114">
        <v>0.541697184</v>
      </c>
      <c r="AD114">
        <v>0.64135512900000002</v>
      </c>
      <c r="AE114">
        <v>0.73799064199999997</v>
      </c>
      <c r="AF114">
        <v>0.82999474399999995</v>
      </c>
      <c r="AG114">
        <v>0.91590849200000002</v>
      </c>
      <c r="AH114">
        <v>1.0039378619999999</v>
      </c>
      <c r="AI114">
        <v>1.101309423</v>
      </c>
      <c r="AJ114">
        <v>1.1739451409999999</v>
      </c>
      <c r="AK114">
        <v>1.2207502859999999</v>
      </c>
      <c r="AL114">
        <v>1.245702324</v>
      </c>
      <c r="AM114">
        <v>1.280641779</v>
      </c>
    </row>
    <row r="115" spans="1:39" x14ac:dyDescent="0.25">
      <c r="A115" t="s">
        <v>382</v>
      </c>
      <c r="B115" t="s">
        <v>238</v>
      </c>
      <c r="C115" t="s">
        <v>239</v>
      </c>
      <c r="D115" t="s">
        <v>312</v>
      </c>
      <c r="E115" t="s">
        <v>241</v>
      </c>
      <c r="F115" t="s">
        <v>242</v>
      </c>
      <c r="G115" t="s">
        <v>332</v>
      </c>
      <c r="H115" t="s">
        <v>244</v>
      </c>
      <c r="I115" t="s">
        <v>260</v>
      </c>
      <c r="J115" t="s">
        <v>261</v>
      </c>
      <c r="K115">
        <v>0</v>
      </c>
      <c r="L115">
        <v>1.0234600999999999E-2</v>
      </c>
      <c r="M115">
        <v>1.0234600999999999E-2</v>
      </c>
      <c r="N115">
        <v>1.0234600999999999E-2</v>
      </c>
      <c r="O115">
        <v>1.0738266999999999E-2</v>
      </c>
      <c r="P115">
        <v>1.2045369E-2</v>
      </c>
      <c r="Q115">
        <v>1.3841835E-2</v>
      </c>
      <c r="R115">
        <v>1.6332574999999998E-2</v>
      </c>
      <c r="S115">
        <v>1.940849E-2</v>
      </c>
      <c r="T115">
        <v>2.3287701000000001E-2</v>
      </c>
      <c r="U115">
        <v>2.884544E-2</v>
      </c>
      <c r="V115">
        <v>3.8342892000000003E-2</v>
      </c>
      <c r="W115">
        <v>5.0208598E-2</v>
      </c>
      <c r="X115">
        <v>6.4488285000000006E-2</v>
      </c>
      <c r="Y115">
        <v>8.1810166000000004E-2</v>
      </c>
      <c r="Z115">
        <v>0.10228659700000001</v>
      </c>
      <c r="AA115">
        <v>0.125604199</v>
      </c>
      <c r="AB115">
        <v>0.14999358300000001</v>
      </c>
      <c r="AC115">
        <v>0.17781418900000001</v>
      </c>
      <c r="AD115">
        <v>0.210527293</v>
      </c>
      <c r="AE115">
        <v>0.24224827299999999</v>
      </c>
      <c r="AF115">
        <v>0.27244897400000001</v>
      </c>
      <c r="AG115">
        <v>0.30065049300000002</v>
      </c>
      <c r="AH115">
        <v>0.32954647300000001</v>
      </c>
      <c r="AI115">
        <v>0.36150906300000002</v>
      </c>
      <c r="AJ115">
        <v>0.38535201800000002</v>
      </c>
      <c r="AK115">
        <v>0.400715987</v>
      </c>
      <c r="AL115">
        <v>0.40890658899999999</v>
      </c>
      <c r="AM115">
        <v>0.42037560000000002</v>
      </c>
    </row>
    <row r="116" spans="1:39" x14ac:dyDescent="0.25">
      <c r="A116" t="s">
        <v>383</v>
      </c>
      <c r="B116" t="s">
        <v>238</v>
      </c>
      <c r="C116" t="s">
        <v>239</v>
      </c>
      <c r="D116" t="s">
        <v>312</v>
      </c>
      <c r="E116" t="s">
        <v>241</v>
      </c>
      <c r="F116" t="s">
        <v>242</v>
      </c>
      <c r="G116" t="s">
        <v>332</v>
      </c>
      <c r="H116" t="s">
        <v>244</v>
      </c>
      <c r="I116" t="s">
        <v>263</v>
      </c>
      <c r="J116" t="s">
        <v>264</v>
      </c>
      <c r="K116">
        <v>0</v>
      </c>
      <c r="L116">
        <v>2.4557078999999999E-2</v>
      </c>
      <c r="M116">
        <v>2.4557078999999999E-2</v>
      </c>
      <c r="N116">
        <v>2.4557078999999999E-2</v>
      </c>
      <c r="O116">
        <v>2.5765585000000001E-2</v>
      </c>
      <c r="P116">
        <v>2.8901869E-2</v>
      </c>
      <c r="Q116">
        <v>3.321234E-2</v>
      </c>
      <c r="R116">
        <v>3.9188665999999997E-2</v>
      </c>
      <c r="S116">
        <v>4.6569068999999998E-2</v>
      </c>
      <c r="T116">
        <v>5.5876916999999998E-2</v>
      </c>
      <c r="U116">
        <v>6.9212252000000002E-2</v>
      </c>
      <c r="V116">
        <v>9.2000604E-2</v>
      </c>
      <c r="W116">
        <v>0.120471386</v>
      </c>
      <c r="X116">
        <v>0.15473431500000001</v>
      </c>
      <c r="Y116">
        <v>0.19629674</v>
      </c>
      <c r="Z116">
        <v>0.24542824499999999</v>
      </c>
      <c r="AA116">
        <v>0.30137690499999997</v>
      </c>
      <c r="AB116">
        <v>0.35989721899999999</v>
      </c>
      <c r="AC116">
        <v>0.42665046499999998</v>
      </c>
      <c r="AD116">
        <v>0.50514285800000003</v>
      </c>
      <c r="AE116">
        <v>0.58125473100000002</v>
      </c>
      <c r="AF116">
        <v>0.65371882000000003</v>
      </c>
      <c r="AG116">
        <v>0.72138603599999995</v>
      </c>
      <c r="AH116">
        <v>0.79071955400000005</v>
      </c>
      <c r="AI116">
        <v>0.86741115099999999</v>
      </c>
      <c r="AJ116">
        <v>0.92462035200000003</v>
      </c>
      <c r="AK116">
        <v>0.96148492699999999</v>
      </c>
      <c r="AL116">
        <v>0.981137602</v>
      </c>
      <c r="AM116">
        <v>1.0086565460000001</v>
      </c>
    </row>
    <row r="117" spans="1:39" x14ac:dyDescent="0.25">
      <c r="A117" t="s">
        <v>384</v>
      </c>
      <c r="B117" t="s">
        <v>238</v>
      </c>
      <c r="C117" t="s">
        <v>239</v>
      </c>
      <c r="D117" t="s">
        <v>312</v>
      </c>
      <c r="E117" t="s">
        <v>241</v>
      </c>
      <c r="F117" t="s">
        <v>242</v>
      </c>
      <c r="G117" t="s">
        <v>332</v>
      </c>
      <c r="H117" t="s">
        <v>244</v>
      </c>
      <c r="I117" t="s">
        <v>266</v>
      </c>
      <c r="J117" t="s">
        <v>267</v>
      </c>
      <c r="K117">
        <v>0</v>
      </c>
      <c r="L117">
        <v>3.9371444999999998E-2</v>
      </c>
      <c r="M117">
        <v>3.9371444999999998E-2</v>
      </c>
      <c r="N117">
        <v>3.9371444999999998E-2</v>
      </c>
      <c r="O117">
        <v>4.1308996000000001E-2</v>
      </c>
      <c r="P117">
        <v>4.6337283999999999E-2</v>
      </c>
      <c r="Q117">
        <v>5.32481E-2</v>
      </c>
      <c r="R117">
        <v>6.2829719000000006E-2</v>
      </c>
      <c r="S117">
        <v>7.4662441999999996E-2</v>
      </c>
      <c r="T117">
        <v>8.9585366E-2</v>
      </c>
      <c r="U117">
        <v>0.11096541</v>
      </c>
      <c r="V117">
        <v>0.14750112000000001</v>
      </c>
      <c r="W117">
        <v>0.19314725799999999</v>
      </c>
      <c r="X117">
        <v>0.248079727</v>
      </c>
      <c r="Y117">
        <v>0.31471520600000003</v>
      </c>
      <c r="Z117">
        <v>0.393485906</v>
      </c>
      <c r="AA117">
        <v>0.48318629600000002</v>
      </c>
      <c r="AB117">
        <v>0.57700972299999997</v>
      </c>
      <c r="AC117">
        <v>0.68403269899999997</v>
      </c>
      <c r="AD117">
        <v>0.80987661200000005</v>
      </c>
      <c r="AE117">
        <v>0.93190392399999999</v>
      </c>
      <c r="AF117">
        <v>1.048082881</v>
      </c>
      <c r="AG117">
        <v>1.156571193</v>
      </c>
      <c r="AH117">
        <v>1.2677310239999999</v>
      </c>
      <c r="AI117">
        <v>1.3906877870000001</v>
      </c>
      <c r="AJ117">
        <v>1.482409154</v>
      </c>
      <c r="AK117">
        <v>1.541512746</v>
      </c>
      <c r="AL117">
        <v>1.5730211430000001</v>
      </c>
      <c r="AM117">
        <v>1.6171412350000001</v>
      </c>
    </row>
    <row r="118" spans="1:39" x14ac:dyDescent="0.25">
      <c r="A118" t="s">
        <v>385</v>
      </c>
      <c r="B118" t="s">
        <v>238</v>
      </c>
      <c r="C118" t="s">
        <v>239</v>
      </c>
      <c r="D118" t="s">
        <v>312</v>
      </c>
      <c r="E118" t="s">
        <v>241</v>
      </c>
      <c r="F118" t="s">
        <v>242</v>
      </c>
      <c r="G118" t="s">
        <v>332</v>
      </c>
      <c r="H118" t="s">
        <v>244</v>
      </c>
      <c r="I118" t="s">
        <v>269</v>
      </c>
      <c r="J118" t="s">
        <v>270</v>
      </c>
      <c r="K118">
        <v>0</v>
      </c>
      <c r="L118">
        <v>1.0950072E-2</v>
      </c>
      <c r="M118">
        <v>1.0950072E-2</v>
      </c>
      <c r="N118">
        <v>1.0950072E-2</v>
      </c>
      <c r="O118">
        <v>1.1488948000000001E-2</v>
      </c>
      <c r="P118">
        <v>1.2887427E-2</v>
      </c>
      <c r="Q118">
        <v>1.4809477999999999E-2</v>
      </c>
      <c r="R118">
        <v>1.7474338999999998E-2</v>
      </c>
      <c r="S118">
        <v>2.0765281999999999E-2</v>
      </c>
      <c r="T118">
        <v>2.4915678E-2</v>
      </c>
      <c r="U118">
        <v>3.0861942999999999E-2</v>
      </c>
      <c r="V118">
        <v>4.1023335000000001E-2</v>
      </c>
      <c r="W118">
        <v>5.3718538000000003E-2</v>
      </c>
      <c r="X118">
        <v>6.8996477000000001E-2</v>
      </c>
      <c r="Y118">
        <v>8.7529282E-2</v>
      </c>
      <c r="Z118">
        <v>0.109437162</v>
      </c>
      <c r="AA118">
        <v>0.13438483100000001</v>
      </c>
      <c r="AB118">
        <v>0.16047920800000001</v>
      </c>
      <c r="AC118">
        <v>0.190244672</v>
      </c>
      <c r="AD118">
        <v>0.22524465699999999</v>
      </c>
      <c r="AE118">
        <v>0.25918316000000002</v>
      </c>
      <c r="AF118">
        <v>0.291495106</v>
      </c>
      <c r="AG118">
        <v>0.32166811299999998</v>
      </c>
      <c r="AH118">
        <v>0.35258412900000002</v>
      </c>
      <c r="AI118">
        <v>0.386781133</v>
      </c>
      <c r="AJ118">
        <v>0.412290881</v>
      </c>
      <c r="AK118">
        <v>0.428728901</v>
      </c>
      <c r="AL118">
        <v>0.43749208499999998</v>
      </c>
      <c r="AM118">
        <v>0.44976286199999999</v>
      </c>
    </row>
    <row r="119" spans="1:39" x14ac:dyDescent="0.25">
      <c r="A119" t="s">
        <v>386</v>
      </c>
      <c r="B119" t="s">
        <v>238</v>
      </c>
      <c r="C119" t="s">
        <v>239</v>
      </c>
      <c r="D119" t="s">
        <v>322</v>
      </c>
      <c r="E119" t="s">
        <v>241</v>
      </c>
      <c r="F119" t="s">
        <v>242</v>
      </c>
      <c r="G119" t="s">
        <v>332</v>
      </c>
      <c r="H119" t="s">
        <v>244</v>
      </c>
      <c r="I119" t="s">
        <v>245</v>
      </c>
      <c r="J119" t="s">
        <v>246</v>
      </c>
      <c r="K119">
        <v>0</v>
      </c>
      <c r="L119">
        <v>2.0492026E-2</v>
      </c>
      <c r="M119">
        <v>2.0492026E-2</v>
      </c>
      <c r="N119">
        <v>2.1412982000000001E-2</v>
      </c>
      <c r="O119">
        <v>2.4537031000000001E-2</v>
      </c>
      <c r="P119">
        <v>2.9207417999999999E-2</v>
      </c>
      <c r="Q119">
        <v>3.5508708999999999E-2</v>
      </c>
      <c r="R119">
        <v>4.3606456000000002E-2</v>
      </c>
      <c r="S119">
        <v>5.3654978999999998E-2</v>
      </c>
      <c r="T119">
        <v>6.5619082999999995E-2</v>
      </c>
      <c r="U119">
        <v>8.2175580999999998E-2</v>
      </c>
      <c r="V119">
        <v>0.10572912800000001</v>
      </c>
      <c r="W119">
        <v>0.13232820300000001</v>
      </c>
      <c r="X119">
        <v>0.16166081800000001</v>
      </c>
      <c r="Y119">
        <v>0.194308658</v>
      </c>
      <c r="Z119">
        <v>0.23091476399999999</v>
      </c>
      <c r="AA119">
        <v>0.26941183200000002</v>
      </c>
      <c r="AB119">
        <v>0.30747200600000002</v>
      </c>
      <c r="AC119">
        <v>0.34462749599999998</v>
      </c>
      <c r="AD119">
        <v>0.38092674300000001</v>
      </c>
      <c r="AE119">
        <v>0.41250943800000001</v>
      </c>
      <c r="AF119">
        <v>0.43891980200000003</v>
      </c>
      <c r="AG119">
        <v>0.46011976900000001</v>
      </c>
      <c r="AH119">
        <v>0.47623984899999999</v>
      </c>
      <c r="AI119">
        <v>0.50169723099999997</v>
      </c>
      <c r="AJ119">
        <v>0.51946461700000002</v>
      </c>
      <c r="AK119">
        <v>0.53520542000000004</v>
      </c>
      <c r="AL119">
        <v>0.549403376</v>
      </c>
      <c r="AM119">
        <v>0.55540998799999997</v>
      </c>
    </row>
    <row r="120" spans="1:39" x14ac:dyDescent="0.25">
      <c r="A120" t="s">
        <v>387</v>
      </c>
      <c r="B120" t="s">
        <v>238</v>
      </c>
      <c r="C120" t="s">
        <v>239</v>
      </c>
      <c r="D120" t="s">
        <v>322</v>
      </c>
      <c r="E120" t="s">
        <v>241</v>
      </c>
      <c r="F120" t="s">
        <v>242</v>
      </c>
      <c r="G120" t="s">
        <v>332</v>
      </c>
      <c r="H120" t="s">
        <v>244</v>
      </c>
      <c r="I120" t="s">
        <v>248</v>
      </c>
      <c r="J120" t="s">
        <v>249</v>
      </c>
      <c r="K120">
        <v>0</v>
      </c>
      <c r="L120">
        <v>9.5987316000000003E-2</v>
      </c>
      <c r="M120">
        <v>9.5987316000000003E-2</v>
      </c>
      <c r="N120">
        <v>0.100301193</v>
      </c>
      <c r="O120">
        <v>0.114934641</v>
      </c>
      <c r="P120">
        <v>0.136811341</v>
      </c>
      <c r="Q120">
        <v>0.16632741000000001</v>
      </c>
      <c r="R120">
        <v>0.204258307</v>
      </c>
      <c r="S120">
        <v>0.25132689699999999</v>
      </c>
      <c r="T120">
        <v>0.30736831399999998</v>
      </c>
      <c r="U120">
        <v>0.38492110400000001</v>
      </c>
      <c r="V120">
        <v>0.49524897899999998</v>
      </c>
      <c r="W120">
        <v>0.61984250600000002</v>
      </c>
      <c r="X120">
        <v>0.75724028600000004</v>
      </c>
      <c r="Y120">
        <v>0.910167014</v>
      </c>
      <c r="Z120">
        <v>1.081634773</v>
      </c>
      <c r="AA120">
        <v>1.261960043</v>
      </c>
      <c r="AB120">
        <v>1.440238849</v>
      </c>
      <c r="AC120">
        <v>1.6142799919999999</v>
      </c>
      <c r="AD120">
        <v>1.784310386</v>
      </c>
      <c r="AE120">
        <v>1.932247834</v>
      </c>
      <c r="AF120">
        <v>2.0559574110000001</v>
      </c>
      <c r="AG120">
        <v>2.1552608119999999</v>
      </c>
      <c r="AH120">
        <v>2.2307693639999999</v>
      </c>
      <c r="AI120">
        <v>2.3500150500000001</v>
      </c>
      <c r="AJ120">
        <v>2.4332397989999999</v>
      </c>
      <c r="AK120">
        <v>2.5069717640000002</v>
      </c>
      <c r="AL120">
        <v>2.5734768369999999</v>
      </c>
      <c r="AM120">
        <v>2.6016125859999999</v>
      </c>
    </row>
    <row r="121" spans="1:39" x14ac:dyDescent="0.25">
      <c r="A121" t="s">
        <v>388</v>
      </c>
      <c r="B121" t="s">
        <v>238</v>
      </c>
      <c r="C121" t="s">
        <v>239</v>
      </c>
      <c r="D121" t="s">
        <v>322</v>
      </c>
      <c r="E121" t="s">
        <v>241</v>
      </c>
      <c r="F121" t="s">
        <v>242</v>
      </c>
      <c r="G121" t="s">
        <v>332</v>
      </c>
      <c r="H121" t="s">
        <v>244</v>
      </c>
      <c r="I121" t="s">
        <v>251</v>
      </c>
      <c r="J121" t="s">
        <v>252</v>
      </c>
      <c r="K121">
        <v>0</v>
      </c>
      <c r="L121">
        <v>2.8102115E-2</v>
      </c>
      <c r="M121">
        <v>2.8102115E-2</v>
      </c>
      <c r="N121">
        <v>2.9365084999999999E-2</v>
      </c>
      <c r="O121">
        <v>3.3649305999999997E-2</v>
      </c>
      <c r="P121">
        <v>4.0054126000000002E-2</v>
      </c>
      <c r="Q121">
        <v>4.8695518E-2</v>
      </c>
      <c r="R121">
        <v>5.9800511000000001E-2</v>
      </c>
      <c r="S121">
        <v>7.3580736999999993E-2</v>
      </c>
      <c r="T121">
        <v>8.9987929999999994E-2</v>
      </c>
      <c r="U121">
        <v>0.11269298599999999</v>
      </c>
      <c r="V121">
        <v>0.14499357299999999</v>
      </c>
      <c r="W121">
        <v>0.18147070200000001</v>
      </c>
      <c r="X121">
        <v>0.22169651900000001</v>
      </c>
      <c r="Y121">
        <v>0.26646873199999999</v>
      </c>
      <c r="Z121">
        <v>0.31666918500000002</v>
      </c>
      <c r="AA121">
        <v>0.36946284400000001</v>
      </c>
      <c r="AB121">
        <v>0.42165735999999998</v>
      </c>
      <c r="AC121">
        <v>0.47261122</v>
      </c>
      <c r="AD121">
        <v>0.52239085699999999</v>
      </c>
      <c r="AE121">
        <v>0.56570236299999999</v>
      </c>
      <c r="AF121">
        <v>0.601920699</v>
      </c>
      <c r="AG121">
        <v>0.63099366099999998</v>
      </c>
      <c r="AH121">
        <v>0.653100228</v>
      </c>
      <c r="AI121">
        <v>0.68801167500000004</v>
      </c>
      <c r="AJ121">
        <v>0.71237730499999996</v>
      </c>
      <c r="AK121">
        <v>0.733963743</v>
      </c>
      <c r="AL121">
        <v>0.75343437000000002</v>
      </c>
      <c r="AM121">
        <v>0.76167164600000004</v>
      </c>
    </row>
    <row r="122" spans="1:39" x14ac:dyDescent="0.25">
      <c r="A122" t="s">
        <v>389</v>
      </c>
      <c r="B122" t="s">
        <v>238</v>
      </c>
      <c r="C122" t="s">
        <v>239</v>
      </c>
      <c r="D122" t="s">
        <v>322</v>
      </c>
      <c r="E122" t="s">
        <v>241</v>
      </c>
      <c r="F122" t="s">
        <v>242</v>
      </c>
      <c r="G122" t="s">
        <v>332</v>
      </c>
      <c r="H122" t="s">
        <v>244</v>
      </c>
      <c r="I122" t="s">
        <v>254</v>
      </c>
      <c r="J122" t="s">
        <v>255</v>
      </c>
      <c r="K122">
        <v>5.0999999999999997E-2</v>
      </c>
      <c r="L122">
        <v>0.24149578099999999</v>
      </c>
      <c r="M122">
        <v>0.24149578099999999</v>
      </c>
      <c r="N122">
        <v>0.25005707300000002</v>
      </c>
      <c r="O122">
        <v>0.27909851600000002</v>
      </c>
      <c r="P122">
        <v>0.32251486699999998</v>
      </c>
      <c r="Q122">
        <v>0.38109225899999999</v>
      </c>
      <c r="R122">
        <v>0.45636966200000001</v>
      </c>
      <c r="S122">
        <v>0.54978167</v>
      </c>
      <c r="T122">
        <v>0.66100108899999999</v>
      </c>
      <c r="U122">
        <v>0.81491183300000003</v>
      </c>
      <c r="V122">
        <v>1.033867793</v>
      </c>
      <c r="W122">
        <v>1.281135269</v>
      </c>
      <c r="X122">
        <v>1.553813978</v>
      </c>
      <c r="Y122">
        <v>1.857311334</v>
      </c>
      <c r="Z122">
        <v>2.1976050960000002</v>
      </c>
      <c r="AA122">
        <v>2.5554774139999998</v>
      </c>
      <c r="AB122">
        <v>2.9092883330000001</v>
      </c>
      <c r="AC122">
        <v>3.2546892139999999</v>
      </c>
      <c r="AD122">
        <v>3.592130391</v>
      </c>
      <c r="AE122">
        <v>3.8857260550000001</v>
      </c>
      <c r="AF122">
        <v>4.1312392500000001</v>
      </c>
      <c r="AG122">
        <v>4.3283161110000004</v>
      </c>
      <c r="AH122">
        <v>4.478169877</v>
      </c>
      <c r="AI122">
        <v>4.714824063</v>
      </c>
      <c r="AJ122">
        <v>4.879991339</v>
      </c>
      <c r="AK122">
        <v>5.0263193020000001</v>
      </c>
      <c r="AL122">
        <v>5.1583048219999998</v>
      </c>
      <c r="AM122">
        <v>5.214142839</v>
      </c>
    </row>
    <row r="123" spans="1:39" x14ac:dyDescent="0.25">
      <c r="A123" t="s">
        <v>390</v>
      </c>
      <c r="B123" t="s">
        <v>238</v>
      </c>
      <c r="C123" t="s">
        <v>239</v>
      </c>
      <c r="D123" t="s">
        <v>322</v>
      </c>
      <c r="E123" t="s">
        <v>241</v>
      </c>
      <c r="F123" t="s">
        <v>242</v>
      </c>
      <c r="G123" t="s">
        <v>332</v>
      </c>
      <c r="H123" t="s">
        <v>244</v>
      </c>
      <c r="I123" t="s">
        <v>257</v>
      </c>
      <c r="J123" t="s">
        <v>258</v>
      </c>
      <c r="K123">
        <v>0</v>
      </c>
      <c r="L123">
        <v>8.0612025000000004E-2</v>
      </c>
      <c r="M123">
        <v>8.0612025000000004E-2</v>
      </c>
      <c r="N123">
        <v>8.4234903999999999E-2</v>
      </c>
      <c r="O123">
        <v>9.6524360000000003E-2</v>
      </c>
      <c r="P123">
        <v>0.11489684</v>
      </c>
      <c r="Q123">
        <v>0.139685012</v>
      </c>
      <c r="R123">
        <v>0.17154012199999999</v>
      </c>
      <c r="S123">
        <v>0.21106924499999999</v>
      </c>
      <c r="T123">
        <v>0.25813392299999999</v>
      </c>
      <c r="U123">
        <v>0.32326427200000002</v>
      </c>
      <c r="V123">
        <v>0.41591978099999999</v>
      </c>
      <c r="W123">
        <v>0.52055586200000004</v>
      </c>
      <c r="X123">
        <v>0.63594520499999996</v>
      </c>
      <c r="Y123">
        <v>0.76437606199999997</v>
      </c>
      <c r="Z123">
        <v>0.90837804099999997</v>
      </c>
      <c r="AA123">
        <v>1.0598187299999999</v>
      </c>
      <c r="AB123">
        <v>1.209540759</v>
      </c>
      <c r="AC123">
        <v>1.3557039150000001</v>
      </c>
      <c r="AD123">
        <v>1.498498766</v>
      </c>
      <c r="AE123">
        <v>1.6227395280000001</v>
      </c>
      <c r="AF123">
        <v>1.726633251</v>
      </c>
      <c r="AG123">
        <v>1.81003019</v>
      </c>
      <c r="AH123">
        <v>1.873443749</v>
      </c>
      <c r="AI123">
        <v>1.9735886090000001</v>
      </c>
      <c r="AJ123">
        <v>2.043482381</v>
      </c>
      <c r="AK123">
        <v>2.1054039279999999</v>
      </c>
      <c r="AL123">
        <v>2.1612561889999999</v>
      </c>
      <c r="AM123">
        <v>2.1848851410000001</v>
      </c>
    </row>
    <row r="124" spans="1:39" x14ac:dyDescent="0.25">
      <c r="A124" t="s">
        <v>391</v>
      </c>
      <c r="B124" t="s">
        <v>238</v>
      </c>
      <c r="C124" t="s">
        <v>239</v>
      </c>
      <c r="D124" t="s">
        <v>322</v>
      </c>
      <c r="E124" t="s">
        <v>241</v>
      </c>
      <c r="F124" t="s">
        <v>242</v>
      </c>
      <c r="G124" t="s">
        <v>332</v>
      </c>
      <c r="H124" t="s">
        <v>244</v>
      </c>
      <c r="I124" t="s">
        <v>260</v>
      </c>
      <c r="J124" t="s">
        <v>261</v>
      </c>
      <c r="K124">
        <v>0</v>
      </c>
      <c r="L124">
        <v>4.8827140999999998E-2</v>
      </c>
      <c r="M124">
        <v>4.8827140999999998E-2</v>
      </c>
      <c r="N124">
        <v>5.1021537999999998E-2</v>
      </c>
      <c r="O124">
        <v>5.8465327999999997E-2</v>
      </c>
      <c r="P124">
        <v>6.9593638999999999E-2</v>
      </c>
      <c r="Q124">
        <v>8.4607969000000005E-2</v>
      </c>
      <c r="R124">
        <v>0.103902781</v>
      </c>
      <c r="S124">
        <v>0.12784578499999999</v>
      </c>
      <c r="T124">
        <v>0.15635311599999999</v>
      </c>
      <c r="U124">
        <v>0.19580292199999999</v>
      </c>
      <c r="V124">
        <v>0.251924865</v>
      </c>
      <c r="W124">
        <v>0.31530350600000001</v>
      </c>
      <c r="X124">
        <v>0.38519545700000002</v>
      </c>
      <c r="Y124">
        <v>0.46298672299999999</v>
      </c>
      <c r="Z124">
        <v>0.55020950199999996</v>
      </c>
      <c r="AA124">
        <v>0.64193794800000004</v>
      </c>
      <c r="AB124">
        <v>0.73262539199999999</v>
      </c>
      <c r="AC124">
        <v>0.82115720800000003</v>
      </c>
      <c r="AD124">
        <v>0.90764882300000005</v>
      </c>
      <c r="AE124">
        <v>0.98290212600000004</v>
      </c>
      <c r="AF124">
        <v>1.0458311170000001</v>
      </c>
      <c r="AG124">
        <v>1.096345095</v>
      </c>
      <c r="AH124">
        <v>1.1347550319999999</v>
      </c>
      <c r="AI124">
        <v>1.195413316</v>
      </c>
      <c r="AJ124">
        <v>1.2377483520000001</v>
      </c>
      <c r="AK124">
        <v>1.2752545689999999</v>
      </c>
      <c r="AL124">
        <v>1.309084586</v>
      </c>
      <c r="AM124">
        <v>1.32339677</v>
      </c>
    </row>
    <row r="125" spans="1:39" x14ac:dyDescent="0.25">
      <c r="A125" t="s">
        <v>392</v>
      </c>
      <c r="B125" t="s">
        <v>238</v>
      </c>
      <c r="C125" t="s">
        <v>239</v>
      </c>
      <c r="D125" t="s">
        <v>322</v>
      </c>
      <c r="E125" t="s">
        <v>241</v>
      </c>
      <c r="F125" t="s">
        <v>242</v>
      </c>
      <c r="G125" t="s">
        <v>332</v>
      </c>
      <c r="H125" t="s">
        <v>244</v>
      </c>
      <c r="I125" t="s">
        <v>263</v>
      </c>
      <c r="J125" t="s">
        <v>264</v>
      </c>
      <c r="K125">
        <v>2.315E-2</v>
      </c>
      <c r="L125">
        <v>5.5602528999999998E-2</v>
      </c>
      <c r="M125">
        <v>5.5602528999999998E-2</v>
      </c>
      <c r="N125">
        <v>5.7061015999999999E-2</v>
      </c>
      <c r="O125">
        <v>6.2008464999999999E-2</v>
      </c>
      <c r="P125">
        <v>6.9404799000000003E-2</v>
      </c>
      <c r="Q125">
        <v>7.9383941999999999E-2</v>
      </c>
      <c r="R125">
        <v>9.2208069000000004E-2</v>
      </c>
      <c r="S125">
        <v>0.108121575</v>
      </c>
      <c r="T125">
        <v>0.127068722</v>
      </c>
      <c r="U125">
        <v>0.15328868800000001</v>
      </c>
      <c r="V125">
        <v>0.190589643</v>
      </c>
      <c r="W125">
        <v>0.232713699</v>
      </c>
      <c r="X125">
        <v>0.27916676800000001</v>
      </c>
      <c r="Y125">
        <v>0.330870049</v>
      </c>
      <c r="Z125">
        <v>0.38884190000000002</v>
      </c>
      <c r="AA125">
        <v>0.449808404</v>
      </c>
      <c r="AB125">
        <v>0.51008301499999997</v>
      </c>
      <c r="AC125">
        <v>0.56892490699999998</v>
      </c>
      <c r="AD125">
        <v>0.62641079799999999</v>
      </c>
      <c r="AE125">
        <v>0.67642724300000001</v>
      </c>
      <c r="AF125">
        <v>0.71825244200000005</v>
      </c>
      <c r="AG125">
        <v>0.75182611300000002</v>
      </c>
      <c r="AH125">
        <v>0.77735493899999997</v>
      </c>
      <c r="AI125">
        <v>0.81767093300000004</v>
      </c>
      <c r="AJ125">
        <v>0.84580854299999997</v>
      </c>
      <c r="AK125">
        <v>0.87073671900000005</v>
      </c>
      <c r="AL125">
        <v>0.89322154200000003</v>
      </c>
      <c r="AM125">
        <v>0.902734009</v>
      </c>
    </row>
    <row r="126" spans="1:39" x14ac:dyDescent="0.25">
      <c r="A126" t="s">
        <v>393</v>
      </c>
      <c r="B126" t="s">
        <v>238</v>
      </c>
      <c r="C126" t="s">
        <v>239</v>
      </c>
      <c r="D126" t="s">
        <v>322</v>
      </c>
      <c r="E126" t="s">
        <v>241</v>
      </c>
      <c r="F126" t="s">
        <v>242</v>
      </c>
      <c r="G126" t="s">
        <v>332</v>
      </c>
      <c r="H126" t="s">
        <v>244</v>
      </c>
      <c r="I126" t="s">
        <v>266</v>
      </c>
      <c r="J126" t="s">
        <v>267</v>
      </c>
      <c r="K126">
        <v>0</v>
      </c>
      <c r="L126">
        <v>5.3017821E-2</v>
      </c>
      <c r="M126">
        <v>5.3017821E-2</v>
      </c>
      <c r="N126">
        <v>5.5400557000000003E-2</v>
      </c>
      <c r="O126">
        <v>6.3483224000000005E-2</v>
      </c>
      <c r="P126">
        <v>7.5566643000000003E-2</v>
      </c>
      <c r="Q126">
        <v>9.1869606000000006E-2</v>
      </c>
      <c r="R126">
        <v>0.112820432</v>
      </c>
      <c r="S126">
        <v>0.13881838899999999</v>
      </c>
      <c r="T126">
        <v>0.16977241500000001</v>
      </c>
      <c r="U126">
        <v>0.21260807400000001</v>
      </c>
      <c r="V126">
        <v>0.27354678799999999</v>
      </c>
      <c r="W126">
        <v>0.34236502000000002</v>
      </c>
      <c r="X126">
        <v>0.41825557800000002</v>
      </c>
      <c r="Y126">
        <v>0.50272342599999997</v>
      </c>
      <c r="Z126">
        <v>0.59743226299999996</v>
      </c>
      <c r="AA126">
        <v>0.69703347500000001</v>
      </c>
      <c r="AB126">
        <v>0.79550433899999995</v>
      </c>
      <c r="AC126">
        <v>0.89163456299999999</v>
      </c>
      <c r="AD126">
        <v>0.985549483</v>
      </c>
      <c r="AE126">
        <v>1.067261542</v>
      </c>
      <c r="AF126">
        <v>1.1355915320000001</v>
      </c>
      <c r="AG126">
        <v>1.1904409659999999</v>
      </c>
      <c r="AH126">
        <v>1.2321475070000001</v>
      </c>
      <c r="AI126">
        <v>1.2980119020000001</v>
      </c>
      <c r="AJ126">
        <v>1.3439804230000001</v>
      </c>
      <c r="AK126">
        <v>1.3847056799999999</v>
      </c>
      <c r="AL126">
        <v>1.4214392220000001</v>
      </c>
      <c r="AM126">
        <v>1.4369797769999999</v>
      </c>
    </row>
    <row r="127" spans="1:39" x14ac:dyDescent="0.25">
      <c r="A127" t="s">
        <v>394</v>
      </c>
      <c r="B127" t="s">
        <v>238</v>
      </c>
      <c r="C127" t="s">
        <v>239</v>
      </c>
      <c r="D127" t="s">
        <v>322</v>
      </c>
      <c r="E127" t="s">
        <v>241</v>
      </c>
      <c r="F127" t="s">
        <v>242</v>
      </c>
      <c r="G127" t="s">
        <v>332</v>
      </c>
      <c r="H127" t="s">
        <v>244</v>
      </c>
      <c r="I127" t="s">
        <v>269</v>
      </c>
      <c r="J127" t="s">
        <v>270</v>
      </c>
      <c r="K127">
        <v>0</v>
      </c>
      <c r="L127">
        <v>3.5064031000000002E-2</v>
      </c>
      <c r="M127">
        <v>3.5064031000000002E-2</v>
      </c>
      <c r="N127">
        <v>3.6639884999999997E-2</v>
      </c>
      <c r="O127">
        <v>4.1985463000000001E-2</v>
      </c>
      <c r="P127">
        <v>4.9976989999999999E-2</v>
      </c>
      <c r="Q127">
        <v>6.0759169000000002E-2</v>
      </c>
      <c r="R127">
        <v>7.4615271999999996E-2</v>
      </c>
      <c r="S127">
        <v>9.1809362000000005E-2</v>
      </c>
      <c r="T127">
        <v>0.112281213</v>
      </c>
      <c r="U127">
        <v>0.140611138</v>
      </c>
      <c r="V127">
        <v>0.18091375500000001</v>
      </c>
      <c r="W127">
        <v>0.22642759600000001</v>
      </c>
      <c r="X127">
        <v>0.27661881100000002</v>
      </c>
      <c r="Y127">
        <v>0.33248273</v>
      </c>
      <c r="Z127">
        <v>0.39511966100000001</v>
      </c>
      <c r="AA127">
        <v>0.46099222899999998</v>
      </c>
      <c r="AB127">
        <v>0.52611722599999999</v>
      </c>
      <c r="AC127">
        <v>0.58969421</v>
      </c>
      <c r="AD127">
        <v>0.65180607400000001</v>
      </c>
      <c r="AE127">
        <v>0.70584741600000001</v>
      </c>
      <c r="AF127">
        <v>0.75103834999999997</v>
      </c>
      <c r="AG127">
        <v>0.78731374300000001</v>
      </c>
      <c r="AH127">
        <v>0.81489691099999995</v>
      </c>
      <c r="AI127">
        <v>0.85845719200000004</v>
      </c>
      <c r="AJ127">
        <v>0.88885907600000003</v>
      </c>
      <c r="AK127">
        <v>0.91579325899999997</v>
      </c>
      <c r="AL127">
        <v>0.94008746899999995</v>
      </c>
      <c r="AM127">
        <v>0.95036541799999996</v>
      </c>
    </row>
    <row r="128" spans="1:39" x14ac:dyDescent="0.25">
      <c r="A128" t="s">
        <v>395</v>
      </c>
      <c r="B128" t="s">
        <v>238</v>
      </c>
      <c r="C128" t="s">
        <v>239</v>
      </c>
      <c r="D128" t="s">
        <v>240</v>
      </c>
      <c r="E128" t="s">
        <v>241</v>
      </c>
      <c r="F128" t="s">
        <v>242</v>
      </c>
      <c r="G128" t="s">
        <v>396</v>
      </c>
      <c r="H128" t="s">
        <v>244</v>
      </c>
      <c r="I128" t="s">
        <v>245</v>
      </c>
      <c r="J128" t="s">
        <v>246</v>
      </c>
      <c r="K128">
        <v>0.187</v>
      </c>
      <c r="L128">
        <v>0.19950285600000001</v>
      </c>
      <c r="M128">
        <v>0.207627226</v>
      </c>
      <c r="N128">
        <v>0.211387985</v>
      </c>
      <c r="O128">
        <v>0.216524726</v>
      </c>
      <c r="P128">
        <v>0.224550735</v>
      </c>
      <c r="Q128">
        <v>0.231414813</v>
      </c>
      <c r="R128">
        <v>0.247450963</v>
      </c>
      <c r="S128">
        <v>0.26585270999999999</v>
      </c>
      <c r="T128">
        <v>0.28520039400000002</v>
      </c>
      <c r="U128">
        <v>0.31024941099999997</v>
      </c>
      <c r="V128">
        <v>0.332381924</v>
      </c>
      <c r="W128">
        <v>0.351289658</v>
      </c>
      <c r="X128">
        <v>0.36536209600000003</v>
      </c>
      <c r="Y128">
        <v>0.373895335</v>
      </c>
      <c r="Z128">
        <v>0.37776369700000001</v>
      </c>
      <c r="AA128">
        <v>0.37875614899999999</v>
      </c>
      <c r="AB128">
        <v>0.37875614899999999</v>
      </c>
      <c r="AC128">
        <v>0.37875614899999999</v>
      </c>
      <c r="AD128">
        <v>0.37875614899999999</v>
      </c>
      <c r="AE128">
        <v>0.37875614899999999</v>
      </c>
      <c r="AF128">
        <v>0.37875614899999999</v>
      </c>
      <c r="AG128">
        <v>0.37875614899999999</v>
      </c>
      <c r="AH128">
        <v>0.37875614899999999</v>
      </c>
      <c r="AI128">
        <v>0.37875614899999999</v>
      </c>
      <c r="AJ128">
        <v>0.37875614899999999</v>
      </c>
      <c r="AK128">
        <v>0.37875614899999999</v>
      </c>
      <c r="AL128">
        <v>0.37875614899999999</v>
      </c>
      <c r="AM128">
        <v>0.37875614899999999</v>
      </c>
    </row>
    <row r="129" spans="1:39" x14ac:dyDescent="0.25">
      <c r="A129" t="s">
        <v>397</v>
      </c>
      <c r="B129" t="s">
        <v>238</v>
      </c>
      <c r="C129" t="s">
        <v>239</v>
      </c>
      <c r="D129" t="s">
        <v>240</v>
      </c>
      <c r="E129" t="s">
        <v>241</v>
      </c>
      <c r="F129" t="s">
        <v>242</v>
      </c>
      <c r="G129" t="s">
        <v>396</v>
      </c>
      <c r="H129" t="s">
        <v>244</v>
      </c>
      <c r="I129" t="s">
        <v>248</v>
      </c>
      <c r="J129" t="s">
        <v>249</v>
      </c>
      <c r="K129">
        <v>0.10199999999999999</v>
      </c>
      <c r="L129">
        <v>0.105194447</v>
      </c>
      <c r="M129">
        <v>0.107270202</v>
      </c>
      <c r="N129">
        <v>0.108231066</v>
      </c>
      <c r="O129">
        <v>0.10954348999999999</v>
      </c>
      <c r="P129">
        <v>0.11159411399999999</v>
      </c>
      <c r="Q129">
        <v>0.113347868</v>
      </c>
      <c r="R129">
        <v>0.117445063</v>
      </c>
      <c r="S129">
        <v>0.122146661</v>
      </c>
      <c r="T129">
        <v>0.12708994300000001</v>
      </c>
      <c r="U129">
        <v>0.13348990199999999</v>
      </c>
      <c r="V129">
        <v>0.13914470100000001</v>
      </c>
      <c r="W129">
        <v>0.14397557699999999</v>
      </c>
      <c r="X129">
        <v>0.14757104900000001</v>
      </c>
      <c r="Y129">
        <v>0.14975126899999999</v>
      </c>
      <c r="Z129">
        <v>0.15073962499999999</v>
      </c>
      <c r="AA129">
        <v>0.150993194</v>
      </c>
      <c r="AB129">
        <v>0.150993194</v>
      </c>
      <c r="AC129">
        <v>0.150993194</v>
      </c>
      <c r="AD129">
        <v>0.150993194</v>
      </c>
      <c r="AE129">
        <v>0.150993194</v>
      </c>
      <c r="AF129">
        <v>0.150993194</v>
      </c>
      <c r="AG129">
        <v>0.150993194</v>
      </c>
      <c r="AH129">
        <v>0.150993194</v>
      </c>
      <c r="AI129">
        <v>0.150993194</v>
      </c>
      <c r="AJ129">
        <v>0.150993194</v>
      </c>
      <c r="AK129">
        <v>0.150993194</v>
      </c>
      <c r="AL129">
        <v>0.150993194</v>
      </c>
      <c r="AM129">
        <v>0.150993194</v>
      </c>
    </row>
    <row r="130" spans="1:39" x14ac:dyDescent="0.25">
      <c r="A130" t="s">
        <v>398</v>
      </c>
      <c r="B130" t="s">
        <v>238</v>
      </c>
      <c r="C130" t="s">
        <v>239</v>
      </c>
      <c r="D130" t="s">
        <v>240</v>
      </c>
      <c r="E130" t="s">
        <v>241</v>
      </c>
      <c r="F130" t="s">
        <v>242</v>
      </c>
      <c r="G130" t="s">
        <v>396</v>
      </c>
      <c r="H130" t="s">
        <v>244</v>
      </c>
      <c r="I130" t="s">
        <v>251</v>
      </c>
      <c r="J130" t="s">
        <v>252</v>
      </c>
      <c r="K130">
        <v>5.6000000000000001E-2</v>
      </c>
      <c r="L130">
        <v>6.0195985E-2</v>
      </c>
      <c r="M130">
        <v>6.2922539999999999E-2</v>
      </c>
      <c r="N130">
        <v>6.4184659000000005E-2</v>
      </c>
      <c r="O130">
        <v>6.5908560000000005E-2</v>
      </c>
      <c r="P130">
        <v>6.8602104999999997E-2</v>
      </c>
      <c r="Q130">
        <v>7.0905704E-2</v>
      </c>
      <c r="R130">
        <v>7.6287469999999996E-2</v>
      </c>
      <c r="S130">
        <v>8.2463135000000007E-2</v>
      </c>
      <c r="T130">
        <v>8.8956257999999996E-2</v>
      </c>
      <c r="U130">
        <v>9.7362760000000007E-2</v>
      </c>
      <c r="V130">
        <v>0.10479047800000001</v>
      </c>
      <c r="W130">
        <v>0.111135953</v>
      </c>
      <c r="X130">
        <v>0.115858693</v>
      </c>
      <c r="Y130">
        <v>0.118722466</v>
      </c>
      <c r="Z130">
        <v>0.120020696</v>
      </c>
      <c r="AA130">
        <v>0.120353765</v>
      </c>
      <c r="AB130">
        <v>0.120353765</v>
      </c>
      <c r="AC130">
        <v>0.120353765</v>
      </c>
      <c r="AD130">
        <v>0.120353765</v>
      </c>
      <c r="AE130">
        <v>0.120353765</v>
      </c>
      <c r="AF130">
        <v>0.120353765</v>
      </c>
      <c r="AG130">
        <v>0.120353765</v>
      </c>
      <c r="AH130">
        <v>0.120353765</v>
      </c>
      <c r="AI130">
        <v>0.120353765</v>
      </c>
      <c r="AJ130">
        <v>0.120353765</v>
      </c>
      <c r="AK130">
        <v>0.120353765</v>
      </c>
      <c r="AL130">
        <v>0.120353765</v>
      </c>
      <c r="AM130">
        <v>0.120353765</v>
      </c>
    </row>
    <row r="131" spans="1:39" x14ac:dyDescent="0.25">
      <c r="A131" t="s">
        <v>399</v>
      </c>
      <c r="B131" t="s">
        <v>238</v>
      </c>
      <c r="C131" t="s">
        <v>239</v>
      </c>
      <c r="D131" t="s">
        <v>240</v>
      </c>
      <c r="E131" t="s">
        <v>241</v>
      </c>
      <c r="F131" t="s">
        <v>242</v>
      </c>
      <c r="G131" t="s">
        <v>396</v>
      </c>
      <c r="H131" t="s">
        <v>244</v>
      </c>
      <c r="I131" t="s">
        <v>254</v>
      </c>
      <c r="J131" t="s">
        <v>255</v>
      </c>
      <c r="K131">
        <v>0.27600000000000002</v>
      </c>
      <c r="L131">
        <v>0.29464300199999999</v>
      </c>
      <c r="M131">
        <v>0.30675724500000001</v>
      </c>
      <c r="N131">
        <v>0.31236491199999999</v>
      </c>
      <c r="O131">
        <v>0.32002430300000001</v>
      </c>
      <c r="P131">
        <v>0.33199188099999999</v>
      </c>
      <c r="Q131">
        <v>0.342226904</v>
      </c>
      <c r="R131">
        <v>0.36613839999999997</v>
      </c>
      <c r="S131">
        <v>0.39357723500000003</v>
      </c>
      <c r="T131">
        <v>0.42242655499999998</v>
      </c>
      <c r="U131">
        <v>0.45977713199999998</v>
      </c>
      <c r="V131">
        <v>0.49277891099999999</v>
      </c>
      <c r="W131">
        <v>0.52097222300000001</v>
      </c>
      <c r="X131">
        <v>0.54195562799999997</v>
      </c>
      <c r="Y131">
        <v>0.55467953599999997</v>
      </c>
      <c r="Z131">
        <v>0.56044764899999999</v>
      </c>
      <c r="AA131">
        <v>0.561927493</v>
      </c>
      <c r="AB131">
        <v>0.561927493</v>
      </c>
      <c r="AC131">
        <v>0.561927493</v>
      </c>
      <c r="AD131">
        <v>0.561927493</v>
      </c>
      <c r="AE131">
        <v>0.561927493</v>
      </c>
      <c r="AF131">
        <v>0.561927493</v>
      </c>
      <c r="AG131">
        <v>0.561927493</v>
      </c>
      <c r="AH131">
        <v>0.561927493</v>
      </c>
      <c r="AI131">
        <v>0.561927493</v>
      </c>
      <c r="AJ131">
        <v>0.561927493</v>
      </c>
      <c r="AK131">
        <v>0.561927493</v>
      </c>
      <c r="AL131">
        <v>0.561927493</v>
      </c>
      <c r="AM131">
        <v>0.561927493</v>
      </c>
    </row>
    <row r="132" spans="1:39" x14ac:dyDescent="0.25">
      <c r="A132" t="s">
        <v>400</v>
      </c>
      <c r="B132" t="s">
        <v>238</v>
      </c>
      <c r="C132" t="s">
        <v>239</v>
      </c>
      <c r="D132" t="s">
        <v>240</v>
      </c>
      <c r="E132" t="s">
        <v>241</v>
      </c>
      <c r="F132" t="s">
        <v>242</v>
      </c>
      <c r="G132" t="s">
        <v>396</v>
      </c>
      <c r="H132" t="s">
        <v>244</v>
      </c>
      <c r="I132" t="s">
        <v>257</v>
      </c>
      <c r="J132" t="s">
        <v>258</v>
      </c>
      <c r="K132">
        <v>0.39</v>
      </c>
      <c r="L132">
        <v>0.39886982700000001</v>
      </c>
      <c r="M132">
        <v>0.40463345099999998</v>
      </c>
      <c r="N132">
        <v>0.40730142400000002</v>
      </c>
      <c r="O132">
        <v>0.41094555199999999</v>
      </c>
      <c r="P132">
        <v>0.416639396</v>
      </c>
      <c r="Q132">
        <v>0.421508938</v>
      </c>
      <c r="R132">
        <v>0.43288536900000002</v>
      </c>
      <c r="S132">
        <v>0.445940012</v>
      </c>
      <c r="T132">
        <v>0.459665724</v>
      </c>
      <c r="U132">
        <v>0.47743609999999997</v>
      </c>
      <c r="V132">
        <v>0.49313743799999998</v>
      </c>
      <c r="W132">
        <v>0.50655103999999995</v>
      </c>
      <c r="X132">
        <v>0.51653436600000002</v>
      </c>
      <c r="Y132">
        <v>0.52258805200000003</v>
      </c>
      <c r="Z132">
        <v>0.52533236100000003</v>
      </c>
      <c r="AA132">
        <v>0.52603643</v>
      </c>
      <c r="AB132">
        <v>0.52603643</v>
      </c>
      <c r="AC132">
        <v>0.52603643</v>
      </c>
      <c r="AD132">
        <v>0.52603643</v>
      </c>
      <c r="AE132">
        <v>0.52603643</v>
      </c>
      <c r="AF132">
        <v>0.52603643</v>
      </c>
      <c r="AG132">
        <v>0.52603643</v>
      </c>
      <c r="AH132">
        <v>0.52603643</v>
      </c>
      <c r="AI132">
        <v>0.52603643</v>
      </c>
      <c r="AJ132">
        <v>0.52603643</v>
      </c>
      <c r="AK132">
        <v>0.52603643</v>
      </c>
      <c r="AL132">
        <v>0.52603643</v>
      </c>
      <c r="AM132">
        <v>0.52603643</v>
      </c>
    </row>
    <row r="133" spans="1:39" x14ac:dyDescent="0.25">
      <c r="A133" t="s">
        <v>401</v>
      </c>
      <c r="B133" t="s">
        <v>238</v>
      </c>
      <c r="C133" t="s">
        <v>239</v>
      </c>
      <c r="D133" t="s">
        <v>240</v>
      </c>
      <c r="E133" t="s">
        <v>241</v>
      </c>
      <c r="F133" t="s">
        <v>242</v>
      </c>
      <c r="G133" t="s">
        <v>396</v>
      </c>
      <c r="H133" t="s">
        <v>244</v>
      </c>
      <c r="I133" t="s">
        <v>260</v>
      </c>
      <c r="J133" t="s">
        <v>261</v>
      </c>
      <c r="K133">
        <v>0.158</v>
      </c>
      <c r="L133">
        <v>0.16196032899999999</v>
      </c>
      <c r="M133">
        <v>0.164533755</v>
      </c>
      <c r="N133">
        <v>0.16572498999999999</v>
      </c>
      <c r="O133">
        <v>0.16735207299999999</v>
      </c>
      <c r="P133">
        <v>0.169894343</v>
      </c>
      <c r="Q133">
        <v>0.17206856600000001</v>
      </c>
      <c r="R133">
        <v>0.17714808000000001</v>
      </c>
      <c r="S133">
        <v>0.18297690599999999</v>
      </c>
      <c r="T133">
        <v>0.18910536</v>
      </c>
      <c r="U133">
        <v>0.19703973499999999</v>
      </c>
      <c r="V133">
        <v>0.20405029499999999</v>
      </c>
      <c r="W133">
        <v>0.21003939399999999</v>
      </c>
      <c r="X133">
        <v>0.21449689399999999</v>
      </c>
      <c r="Y133">
        <v>0.21719983100000001</v>
      </c>
      <c r="Z133">
        <v>0.21842515000000001</v>
      </c>
      <c r="AA133">
        <v>0.218739513</v>
      </c>
      <c r="AB133">
        <v>0.218739513</v>
      </c>
      <c r="AC133">
        <v>0.218739513</v>
      </c>
      <c r="AD133">
        <v>0.218739513</v>
      </c>
      <c r="AE133">
        <v>0.218739513</v>
      </c>
      <c r="AF133">
        <v>0.218739513</v>
      </c>
      <c r="AG133">
        <v>0.218739513</v>
      </c>
      <c r="AH133">
        <v>0.218739513</v>
      </c>
      <c r="AI133">
        <v>0.218739513</v>
      </c>
      <c r="AJ133">
        <v>0.218739513</v>
      </c>
      <c r="AK133">
        <v>0.218739513</v>
      </c>
      <c r="AL133">
        <v>0.218739513</v>
      </c>
      <c r="AM133">
        <v>0.218739513</v>
      </c>
    </row>
    <row r="134" spans="1:39" x14ac:dyDescent="0.25">
      <c r="A134" t="s">
        <v>402</v>
      </c>
      <c r="B134" t="s">
        <v>238</v>
      </c>
      <c r="C134" t="s">
        <v>239</v>
      </c>
      <c r="D134" t="s">
        <v>240</v>
      </c>
      <c r="E134" t="s">
        <v>241</v>
      </c>
      <c r="F134" t="s">
        <v>242</v>
      </c>
      <c r="G134" t="s">
        <v>396</v>
      </c>
      <c r="H134" t="s">
        <v>244</v>
      </c>
      <c r="I134" t="s">
        <v>263</v>
      </c>
      <c r="J134" t="s">
        <v>264</v>
      </c>
      <c r="K134">
        <v>0</v>
      </c>
      <c r="L134">
        <v>4.1894399999999998E-4</v>
      </c>
      <c r="M134">
        <v>6.9117400000000002E-4</v>
      </c>
      <c r="N134">
        <v>8.1718899999999996E-4</v>
      </c>
      <c r="O134">
        <v>9.8930999999999997E-4</v>
      </c>
      <c r="P134">
        <v>1.2582450000000001E-3</v>
      </c>
      <c r="Q134">
        <v>1.488245E-3</v>
      </c>
      <c r="R134">
        <v>2.0255820000000002E-3</v>
      </c>
      <c r="S134">
        <v>2.642185E-3</v>
      </c>
      <c r="T134">
        <v>3.2904840000000002E-3</v>
      </c>
      <c r="U134">
        <v>4.1298230000000003E-3</v>
      </c>
      <c r="V134">
        <v>4.8714359999999998E-3</v>
      </c>
      <c r="W134">
        <v>5.504994E-3</v>
      </c>
      <c r="X134">
        <v>5.9765310000000002E-3</v>
      </c>
      <c r="Y134">
        <v>6.2624610000000004E-3</v>
      </c>
      <c r="Z134">
        <v>6.3920820000000003E-3</v>
      </c>
      <c r="AA134">
        <v>6.4253369999999997E-3</v>
      </c>
      <c r="AB134">
        <v>6.4253369999999997E-3</v>
      </c>
      <c r="AC134">
        <v>6.4253369999999997E-3</v>
      </c>
      <c r="AD134">
        <v>6.4253369999999997E-3</v>
      </c>
      <c r="AE134">
        <v>6.4253369999999997E-3</v>
      </c>
      <c r="AF134">
        <v>6.4253369999999997E-3</v>
      </c>
      <c r="AG134">
        <v>6.4253369999999997E-3</v>
      </c>
      <c r="AH134">
        <v>6.4253369999999997E-3</v>
      </c>
      <c r="AI134">
        <v>6.4253369999999997E-3</v>
      </c>
      <c r="AJ134">
        <v>6.4253369999999997E-3</v>
      </c>
      <c r="AK134">
        <v>6.4253369999999997E-3</v>
      </c>
      <c r="AL134">
        <v>6.4253369999999997E-3</v>
      </c>
      <c r="AM134">
        <v>6.4253369999999997E-3</v>
      </c>
    </row>
    <row r="135" spans="1:39" x14ac:dyDescent="0.25">
      <c r="A135" t="s">
        <v>403</v>
      </c>
      <c r="B135" t="s">
        <v>238</v>
      </c>
      <c r="C135" t="s">
        <v>239</v>
      </c>
      <c r="D135" t="s">
        <v>240</v>
      </c>
      <c r="E135" t="s">
        <v>241</v>
      </c>
      <c r="F135" t="s">
        <v>242</v>
      </c>
      <c r="G135" t="s">
        <v>396</v>
      </c>
      <c r="H135" t="s">
        <v>244</v>
      </c>
      <c r="I135" t="s">
        <v>266</v>
      </c>
      <c r="J135" t="s">
        <v>267</v>
      </c>
      <c r="K135">
        <v>0</v>
      </c>
      <c r="L135">
        <v>2.782049E-3</v>
      </c>
      <c r="M135">
        <v>4.5898279999999998E-3</v>
      </c>
      <c r="N135">
        <v>5.4266460000000002E-3</v>
      </c>
      <c r="O135">
        <v>6.569638E-3</v>
      </c>
      <c r="P135">
        <v>8.3555299999999999E-3</v>
      </c>
      <c r="Q135">
        <v>9.882877E-3</v>
      </c>
      <c r="R135">
        <v>1.3451131E-2</v>
      </c>
      <c r="S135">
        <v>1.7545760000000001E-2</v>
      </c>
      <c r="T135">
        <v>2.1850873E-2</v>
      </c>
      <c r="U135">
        <v>2.7424607E-2</v>
      </c>
      <c r="V135">
        <v>3.2349381000000003E-2</v>
      </c>
      <c r="W135">
        <v>3.6556599000000002E-2</v>
      </c>
      <c r="X135">
        <v>3.9687900999999998E-2</v>
      </c>
      <c r="Y135">
        <v>4.1586657999999999E-2</v>
      </c>
      <c r="Z135">
        <v>4.2447419E-2</v>
      </c>
      <c r="AA135">
        <v>4.2668253000000003E-2</v>
      </c>
      <c r="AB135">
        <v>4.2668253000000003E-2</v>
      </c>
      <c r="AC135">
        <v>4.2668253000000003E-2</v>
      </c>
      <c r="AD135">
        <v>4.2668253000000003E-2</v>
      </c>
      <c r="AE135">
        <v>4.2668253000000003E-2</v>
      </c>
      <c r="AF135">
        <v>4.2668253000000003E-2</v>
      </c>
      <c r="AG135">
        <v>4.2668253000000003E-2</v>
      </c>
      <c r="AH135">
        <v>4.2668253000000003E-2</v>
      </c>
      <c r="AI135">
        <v>4.2668253000000003E-2</v>
      </c>
      <c r="AJ135">
        <v>4.2668253000000003E-2</v>
      </c>
      <c r="AK135">
        <v>4.2668253000000003E-2</v>
      </c>
      <c r="AL135">
        <v>4.2668253000000003E-2</v>
      </c>
      <c r="AM135">
        <v>4.2668253000000003E-2</v>
      </c>
    </row>
    <row r="136" spans="1:39" x14ac:dyDescent="0.25">
      <c r="A136" t="s">
        <v>404</v>
      </c>
      <c r="B136" t="s">
        <v>238</v>
      </c>
      <c r="C136" t="s">
        <v>239</v>
      </c>
      <c r="D136" t="s">
        <v>240</v>
      </c>
      <c r="E136" t="s">
        <v>241</v>
      </c>
      <c r="F136" t="s">
        <v>242</v>
      </c>
      <c r="G136" t="s">
        <v>396</v>
      </c>
      <c r="H136" t="s">
        <v>244</v>
      </c>
      <c r="I136" t="s">
        <v>269</v>
      </c>
      <c r="J136" t="s">
        <v>270</v>
      </c>
      <c r="K136">
        <v>0.23200000000000001</v>
      </c>
      <c r="L136">
        <v>0.23665420400000001</v>
      </c>
      <c r="M136">
        <v>0.23967851200000001</v>
      </c>
      <c r="N136">
        <v>0.24107845899999999</v>
      </c>
      <c r="O136">
        <v>0.24299061799999999</v>
      </c>
      <c r="P136">
        <v>0.24597831000000001</v>
      </c>
      <c r="Q136">
        <v>0.24853347200000001</v>
      </c>
      <c r="R136">
        <v>0.25450295000000001</v>
      </c>
      <c r="S136">
        <v>0.26135302500000002</v>
      </c>
      <c r="T136">
        <v>0.26855522500000001</v>
      </c>
      <c r="U136">
        <v>0.27787975500000001</v>
      </c>
      <c r="V136">
        <v>0.28611861100000002</v>
      </c>
      <c r="W136">
        <v>0.29315703999999998</v>
      </c>
      <c r="X136">
        <v>0.29839552400000002</v>
      </c>
      <c r="Y136">
        <v>0.30157203300000002</v>
      </c>
      <c r="Z136">
        <v>0.30301203599999998</v>
      </c>
      <c r="AA136">
        <v>0.30338147700000001</v>
      </c>
      <c r="AB136">
        <v>0.30338147700000001</v>
      </c>
      <c r="AC136">
        <v>0.30338147700000001</v>
      </c>
      <c r="AD136">
        <v>0.30338147700000001</v>
      </c>
      <c r="AE136">
        <v>0.30338147700000001</v>
      </c>
      <c r="AF136">
        <v>0.30338147700000001</v>
      </c>
      <c r="AG136">
        <v>0.30338147700000001</v>
      </c>
      <c r="AH136">
        <v>0.30338147700000001</v>
      </c>
      <c r="AI136">
        <v>0.30338147700000001</v>
      </c>
      <c r="AJ136">
        <v>0.30338147700000001</v>
      </c>
      <c r="AK136">
        <v>0.30338147700000001</v>
      </c>
      <c r="AL136">
        <v>0.30338147700000001</v>
      </c>
      <c r="AM136">
        <v>0.30338147700000001</v>
      </c>
    </row>
    <row r="137" spans="1:39" x14ac:dyDescent="0.25">
      <c r="A137" t="s">
        <v>405</v>
      </c>
      <c r="B137" t="s">
        <v>238</v>
      </c>
      <c r="C137" t="s">
        <v>239</v>
      </c>
      <c r="D137" t="s">
        <v>272</v>
      </c>
      <c r="E137" t="s">
        <v>241</v>
      </c>
      <c r="F137" t="s">
        <v>242</v>
      </c>
      <c r="G137" t="s">
        <v>396</v>
      </c>
      <c r="H137" t="s">
        <v>244</v>
      </c>
      <c r="I137" t="s">
        <v>245</v>
      </c>
      <c r="J137" t="s">
        <v>246</v>
      </c>
      <c r="K137">
        <v>4.3999999999999997E-2</v>
      </c>
      <c r="L137">
        <v>4.8200422E-2</v>
      </c>
      <c r="M137">
        <v>5.1607889999999997E-2</v>
      </c>
      <c r="N137">
        <v>5.3529269999999997E-2</v>
      </c>
      <c r="O137">
        <v>5.5670463000000003E-2</v>
      </c>
      <c r="P137">
        <v>5.8877334000000003E-2</v>
      </c>
      <c r="Q137">
        <v>6.1600534999999998E-2</v>
      </c>
      <c r="R137">
        <v>6.7824914E-2</v>
      </c>
      <c r="S137">
        <v>7.4931998E-2</v>
      </c>
      <c r="T137">
        <v>8.2583795000000002E-2</v>
      </c>
      <c r="U137">
        <v>9.2453964E-2</v>
      </c>
      <c r="V137">
        <v>0.10103024300000001</v>
      </c>
      <c r="W137">
        <v>0.108231361</v>
      </c>
      <c r="X137">
        <v>0.11339471800000001</v>
      </c>
      <c r="Y137">
        <v>0.116278485</v>
      </c>
      <c r="Z137">
        <v>0.11732211400000001</v>
      </c>
      <c r="AA137">
        <v>0.11732211400000001</v>
      </c>
      <c r="AB137">
        <v>0.11732211400000001</v>
      </c>
      <c r="AC137">
        <v>0.11732211400000001</v>
      </c>
      <c r="AD137">
        <v>0.11732211400000001</v>
      </c>
      <c r="AE137">
        <v>0.11732211400000001</v>
      </c>
      <c r="AF137">
        <v>0.11732211400000001</v>
      </c>
      <c r="AG137">
        <v>0.11732211400000001</v>
      </c>
      <c r="AH137">
        <v>0.11732211400000001</v>
      </c>
      <c r="AI137">
        <v>0.11732211400000001</v>
      </c>
      <c r="AJ137">
        <v>0.11732211400000001</v>
      </c>
      <c r="AK137">
        <v>0.11732211400000001</v>
      </c>
      <c r="AL137">
        <v>0.11732211400000001</v>
      </c>
      <c r="AM137">
        <v>0.11732211400000001</v>
      </c>
    </row>
    <row r="138" spans="1:39" x14ac:dyDescent="0.25">
      <c r="A138" t="s">
        <v>406</v>
      </c>
      <c r="B138" t="s">
        <v>238</v>
      </c>
      <c r="C138" t="s">
        <v>239</v>
      </c>
      <c r="D138" t="s">
        <v>272</v>
      </c>
      <c r="E138" t="s">
        <v>241</v>
      </c>
      <c r="F138" t="s">
        <v>242</v>
      </c>
      <c r="G138" t="s">
        <v>396</v>
      </c>
      <c r="H138" t="s">
        <v>244</v>
      </c>
      <c r="I138" t="s">
        <v>248</v>
      </c>
      <c r="J138" t="s">
        <v>249</v>
      </c>
      <c r="K138">
        <v>7.0000000000000001E-3</v>
      </c>
      <c r="L138">
        <v>2.2866629999999999E-2</v>
      </c>
      <c r="M138">
        <v>3.5737961999999998E-2</v>
      </c>
      <c r="N138">
        <v>4.2995762E-2</v>
      </c>
      <c r="O138">
        <v>5.1083882999999997E-2</v>
      </c>
      <c r="P138">
        <v>6.3197483999999998E-2</v>
      </c>
      <c r="Q138">
        <v>7.3484072999999997E-2</v>
      </c>
      <c r="R138">
        <v>9.6995974999999998E-2</v>
      </c>
      <c r="S138">
        <v>0.123842198</v>
      </c>
      <c r="T138">
        <v>0.15274601500000001</v>
      </c>
      <c r="U138">
        <v>0.190029485</v>
      </c>
      <c r="V138">
        <v>0.22242542800000001</v>
      </c>
      <c r="W138">
        <v>0.24962685400000001</v>
      </c>
      <c r="X138">
        <v>0.269130863</v>
      </c>
      <c r="Y138">
        <v>0.28002397400000001</v>
      </c>
      <c r="Z138">
        <v>0.28396616499999999</v>
      </c>
      <c r="AA138">
        <v>0.28396616499999999</v>
      </c>
      <c r="AB138">
        <v>0.28396616499999999</v>
      </c>
      <c r="AC138">
        <v>0.28396616499999999</v>
      </c>
      <c r="AD138">
        <v>0.28396616499999999</v>
      </c>
      <c r="AE138">
        <v>0.28396616499999999</v>
      </c>
      <c r="AF138">
        <v>0.28396616499999999</v>
      </c>
      <c r="AG138">
        <v>0.28396616499999999</v>
      </c>
      <c r="AH138">
        <v>0.28396616499999999</v>
      </c>
      <c r="AI138">
        <v>0.28396616499999999</v>
      </c>
      <c r="AJ138">
        <v>0.28396616499999999</v>
      </c>
      <c r="AK138">
        <v>0.28396616499999999</v>
      </c>
      <c r="AL138">
        <v>0.28396616499999999</v>
      </c>
      <c r="AM138">
        <v>0.28396616499999999</v>
      </c>
    </row>
    <row r="139" spans="1:39" x14ac:dyDescent="0.25">
      <c r="A139" t="s">
        <v>407</v>
      </c>
      <c r="B139" t="s">
        <v>238</v>
      </c>
      <c r="C139" t="s">
        <v>239</v>
      </c>
      <c r="D139" t="s">
        <v>272</v>
      </c>
      <c r="E139" t="s">
        <v>241</v>
      </c>
      <c r="F139" t="s">
        <v>242</v>
      </c>
      <c r="G139" t="s">
        <v>396</v>
      </c>
      <c r="H139" t="s">
        <v>244</v>
      </c>
      <c r="I139" t="s">
        <v>251</v>
      </c>
      <c r="J139" t="s">
        <v>252</v>
      </c>
      <c r="K139">
        <v>0.10100000000000001</v>
      </c>
      <c r="L139">
        <v>0.107755924</v>
      </c>
      <c r="M139">
        <v>0.11323646599999999</v>
      </c>
      <c r="N139">
        <v>0.116326798</v>
      </c>
      <c r="O139">
        <v>0.11977067499999999</v>
      </c>
      <c r="P139">
        <v>0.12492858</v>
      </c>
      <c r="Q139">
        <v>0.12930855299999999</v>
      </c>
      <c r="R139">
        <v>0.139319792</v>
      </c>
      <c r="S139">
        <v>0.15075076600000001</v>
      </c>
      <c r="T139">
        <v>0.163057853</v>
      </c>
      <c r="U139">
        <v>0.17893295000000001</v>
      </c>
      <c r="V139">
        <v>0.192726964</v>
      </c>
      <c r="W139">
        <v>0.20430918200000001</v>
      </c>
      <c r="X139">
        <v>0.212613882</v>
      </c>
      <c r="Y139">
        <v>0.217252109</v>
      </c>
      <c r="Z139">
        <v>0.21893067199999999</v>
      </c>
      <c r="AA139">
        <v>0.21893067199999999</v>
      </c>
      <c r="AB139">
        <v>0.21893067199999999</v>
      </c>
      <c r="AC139">
        <v>0.21893067199999999</v>
      </c>
      <c r="AD139">
        <v>0.21893067199999999</v>
      </c>
      <c r="AE139">
        <v>0.21893067199999999</v>
      </c>
      <c r="AF139">
        <v>0.21893067199999999</v>
      </c>
      <c r="AG139">
        <v>0.21893067199999999</v>
      </c>
      <c r="AH139">
        <v>0.21893067199999999</v>
      </c>
      <c r="AI139">
        <v>0.21893067199999999</v>
      </c>
      <c r="AJ139">
        <v>0.21893067199999999</v>
      </c>
      <c r="AK139">
        <v>0.21893067199999999</v>
      </c>
      <c r="AL139">
        <v>0.21893067199999999</v>
      </c>
      <c r="AM139">
        <v>0.21893067199999999</v>
      </c>
    </row>
    <row r="140" spans="1:39" x14ac:dyDescent="0.25">
      <c r="A140" t="s">
        <v>408</v>
      </c>
      <c r="B140" t="s">
        <v>238</v>
      </c>
      <c r="C140" t="s">
        <v>239</v>
      </c>
      <c r="D140" t="s">
        <v>272</v>
      </c>
      <c r="E140" t="s">
        <v>241</v>
      </c>
      <c r="F140" t="s">
        <v>242</v>
      </c>
      <c r="G140" t="s">
        <v>396</v>
      </c>
      <c r="H140" t="s">
        <v>244</v>
      </c>
      <c r="I140" t="s">
        <v>254</v>
      </c>
      <c r="J140" t="s">
        <v>255</v>
      </c>
      <c r="K140">
        <v>7.1999999999999995E-2</v>
      </c>
      <c r="L140">
        <v>8.9643731000000004E-2</v>
      </c>
      <c r="M140">
        <v>0.10395668399999999</v>
      </c>
      <c r="N140">
        <v>0.112027376</v>
      </c>
      <c r="O140">
        <v>0.12102138599999999</v>
      </c>
      <c r="P140">
        <v>0.134491741</v>
      </c>
      <c r="Q140">
        <v>0.14593045299999999</v>
      </c>
      <c r="R140">
        <v>0.172075746</v>
      </c>
      <c r="S140">
        <v>0.20192881300000001</v>
      </c>
      <c r="T140">
        <v>0.23406992800000001</v>
      </c>
      <c r="U140">
        <v>0.27552923899999998</v>
      </c>
      <c r="V140">
        <v>0.31155360700000001</v>
      </c>
      <c r="W140">
        <v>0.34180166099999998</v>
      </c>
      <c r="X140">
        <v>0.36349016699999998</v>
      </c>
      <c r="Y140">
        <v>0.37560333299999998</v>
      </c>
      <c r="Z140">
        <v>0.37998705999999999</v>
      </c>
      <c r="AA140">
        <v>0.37998705999999999</v>
      </c>
      <c r="AB140">
        <v>0.37998705999999999</v>
      </c>
      <c r="AC140">
        <v>0.37998705999999999</v>
      </c>
      <c r="AD140">
        <v>0.37998705999999999</v>
      </c>
      <c r="AE140">
        <v>0.37998705999999999</v>
      </c>
      <c r="AF140">
        <v>0.37998705999999999</v>
      </c>
      <c r="AG140">
        <v>0.37998705999999999</v>
      </c>
      <c r="AH140">
        <v>0.37998705999999999</v>
      </c>
      <c r="AI140">
        <v>0.37998705999999999</v>
      </c>
      <c r="AJ140">
        <v>0.37998705999999999</v>
      </c>
      <c r="AK140">
        <v>0.37998705999999999</v>
      </c>
      <c r="AL140">
        <v>0.37998705999999999</v>
      </c>
      <c r="AM140">
        <v>0.37998705999999999</v>
      </c>
    </row>
    <row r="141" spans="1:39" x14ac:dyDescent="0.25">
      <c r="A141" t="s">
        <v>409</v>
      </c>
      <c r="B141" t="s">
        <v>238</v>
      </c>
      <c r="C141" t="s">
        <v>239</v>
      </c>
      <c r="D141" t="s">
        <v>272</v>
      </c>
      <c r="E141" t="s">
        <v>241</v>
      </c>
      <c r="F141" t="s">
        <v>242</v>
      </c>
      <c r="G141" t="s">
        <v>396</v>
      </c>
      <c r="H141" t="s">
        <v>244</v>
      </c>
      <c r="I141" t="s">
        <v>257</v>
      </c>
      <c r="J141" t="s">
        <v>258</v>
      </c>
      <c r="K141">
        <v>0.28599999999999998</v>
      </c>
      <c r="L141">
        <v>0.30805466399999998</v>
      </c>
      <c r="M141">
        <v>0.32594585500000001</v>
      </c>
      <c r="N141">
        <v>0.33603421999999999</v>
      </c>
      <c r="O141">
        <v>0.347276733</v>
      </c>
      <c r="P141">
        <v>0.36411467600000003</v>
      </c>
      <c r="Q141">
        <v>0.37841306699999999</v>
      </c>
      <c r="R141">
        <v>0.41109468300000002</v>
      </c>
      <c r="S141">
        <v>0.448411016</v>
      </c>
      <c r="T141">
        <v>0.48858741</v>
      </c>
      <c r="U141">
        <v>0.54041154899999999</v>
      </c>
      <c r="V141">
        <v>0.58544200899999999</v>
      </c>
      <c r="W141">
        <v>0.62325207599999999</v>
      </c>
      <c r="X141">
        <v>0.65036270799999996</v>
      </c>
      <c r="Y141">
        <v>0.66550416700000004</v>
      </c>
      <c r="Z141">
        <v>0.67098382499999998</v>
      </c>
      <c r="AA141">
        <v>0.67098382499999998</v>
      </c>
      <c r="AB141">
        <v>0.67098382499999998</v>
      </c>
      <c r="AC141">
        <v>0.67098382499999998</v>
      </c>
      <c r="AD141">
        <v>0.67098382499999998</v>
      </c>
      <c r="AE141">
        <v>0.67098382499999998</v>
      </c>
      <c r="AF141">
        <v>0.67098382499999998</v>
      </c>
      <c r="AG141">
        <v>0.67098382499999998</v>
      </c>
      <c r="AH141">
        <v>0.67098382499999998</v>
      </c>
      <c r="AI141">
        <v>0.67098382499999998</v>
      </c>
      <c r="AJ141">
        <v>0.67098382499999998</v>
      </c>
      <c r="AK141">
        <v>0.67098382499999998</v>
      </c>
      <c r="AL141">
        <v>0.67098382499999998</v>
      </c>
      <c r="AM141">
        <v>0.67098382499999998</v>
      </c>
    </row>
    <row r="142" spans="1:39" x14ac:dyDescent="0.25">
      <c r="A142" t="s">
        <v>410</v>
      </c>
      <c r="B142" t="s">
        <v>238</v>
      </c>
      <c r="C142" t="s">
        <v>239</v>
      </c>
      <c r="D142" t="s">
        <v>272</v>
      </c>
      <c r="E142" t="s">
        <v>241</v>
      </c>
      <c r="F142" t="s">
        <v>242</v>
      </c>
      <c r="G142" t="s">
        <v>396</v>
      </c>
      <c r="H142" t="s">
        <v>244</v>
      </c>
      <c r="I142" t="s">
        <v>260</v>
      </c>
      <c r="J142" t="s">
        <v>261</v>
      </c>
      <c r="K142">
        <v>2.8000000000000001E-2</v>
      </c>
      <c r="L142">
        <v>4.1081035000000002E-2</v>
      </c>
      <c r="M142">
        <v>5.1692636E-2</v>
      </c>
      <c r="N142">
        <v>5.7676234E-2</v>
      </c>
      <c r="O142">
        <v>6.4344380000000007E-2</v>
      </c>
      <c r="P142">
        <v>7.4331279E-2</v>
      </c>
      <c r="Q142">
        <v>8.2811922999999996E-2</v>
      </c>
      <c r="R142">
        <v>0.10219600299999999</v>
      </c>
      <c r="S142">
        <v>0.12432902</v>
      </c>
      <c r="T142">
        <v>0.148158393</v>
      </c>
      <c r="U142">
        <v>0.178896262</v>
      </c>
      <c r="V142">
        <v>0.20560467199999999</v>
      </c>
      <c r="W142">
        <v>0.22803053200000001</v>
      </c>
      <c r="X142">
        <v>0.244110357</v>
      </c>
      <c r="Y142">
        <v>0.25309103999999999</v>
      </c>
      <c r="Z142">
        <v>0.256341127</v>
      </c>
      <c r="AA142">
        <v>0.256341127</v>
      </c>
      <c r="AB142">
        <v>0.256341127</v>
      </c>
      <c r="AC142">
        <v>0.256341127</v>
      </c>
      <c r="AD142">
        <v>0.256341127</v>
      </c>
      <c r="AE142">
        <v>0.256341127</v>
      </c>
      <c r="AF142">
        <v>0.256341127</v>
      </c>
      <c r="AG142">
        <v>0.256341127</v>
      </c>
      <c r="AH142">
        <v>0.256341127</v>
      </c>
      <c r="AI142">
        <v>0.256341127</v>
      </c>
      <c r="AJ142">
        <v>0.256341127</v>
      </c>
      <c r="AK142">
        <v>0.256341127</v>
      </c>
      <c r="AL142">
        <v>0.256341127</v>
      </c>
      <c r="AM142">
        <v>0.256341127</v>
      </c>
    </row>
    <row r="143" spans="1:39" x14ac:dyDescent="0.25">
      <c r="A143" t="s">
        <v>411</v>
      </c>
      <c r="B143" t="s">
        <v>238</v>
      </c>
      <c r="C143" t="s">
        <v>239</v>
      </c>
      <c r="D143" t="s">
        <v>272</v>
      </c>
      <c r="E143" t="s">
        <v>241</v>
      </c>
      <c r="F143" t="s">
        <v>242</v>
      </c>
      <c r="G143" t="s">
        <v>396</v>
      </c>
      <c r="H143" t="s">
        <v>244</v>
      </c>
      <c r="I143" t="s">
        <v>263</v>
      </c>
      <c r="J143" t="s">
        <v>264</v>
      </c>
      <c r="K143">
        <v>0</v>
      </c>
      <c r="L143">
        <v>8.0581530000000002E-3</v>
      </c>
      <c r="M143">
        <v>1.4595089E-2</v>
      </c>
      <c r="N143">
        <v>1.8281094000000001E-2</v>
      </c>
      <c r="O143">
        <v>2.2388791000000002E-2</v>
      </c>
      <c r="P143">
        <v>2.8540900000000001E-2</v>
      </c>
      <c r="Q143">
        <v>3.3765128999999998E-2</v>
      </c>
      <c r="R143">
        <v>4.5706071000000001E-2</v>
      </c>
      <c r="S143">
        <v>5.9340406999999998E-2</v>
      </c>
      <c r="T143">
        <v>7.4019729000000006E-2</v>
      </c>
      <c r="U143">
        <v>9.2954808E-2</v>
      </c>
      <c r="V143">
        <v>0.109407669</v>
      </c>
      <c r="W143">
        <v>0.123222401</v>
      </c>
      <c r="X143">
        <v>0.13312786200000001</v>
      </c>
      <c r="Y143">
        <v>0.138660124</v>
      </c>
      <c r="Z143">
        <v>0.140662236</v>
      </c>
      <c r="AA143">
        <v>0.140662236</v>
      </c>
      <c r="AB143">
        <v>0.140662236</v>
      </c>
      <c r="AC143">
        <v>0.140662236</v>
      </c>
      <c r="AD143">
        <v>0.140662236</v>
      </c>
      <c r="AE143">
        <v>0.140662236</v>
      </c>
      <c r="AF143">
        <v>0.140662236</v>
      </c>
      <c r="AG143">
        <v>0.140662236</v>
      </c>
      <c r="AH143">
        <v>0.140662236</v>
      </c>
      <c r="AI143">
        <v>0.140662236</v>
      </c>
      <c r="AJ143">
        <v>0.140662236</v>
      </c>
      <c r="AK143">
        <v>0.140662236</v>
      </c>
      <c r="AL143">
        <v>0.140662236</v>
      </c>
      <c r="AM143">
        <v>0.140662236</v>
      </c>
    </row>
    <row r="144" spans="1:39" x14ac:dyDescent="0.25">
      <c r="A144" t="s">
        <v>412</v>
      </c>
      <c r="B144" t="s">
        <v>238</v>
      </c>
      <c r="C144" t="s">
        <v>239</v>
      </c>
      <c r="D144" t="s">
        <v>272</v>
      </c>
      <c r="E144" t="s">
        <v>241</v>
      </c>
      <c r="F144" t="s">
        <v>242</v>
      </c>
      <c r="G144" t="s">
        <v>396</v>
      </c>
      <c r="H144" t="s">
        <v>244</v>
      </c>
      <c r="I144" t="s">
        <v>266</v>
      </c>
      <c r="J144" t="s">
        <v>267</v>
      </c>
      <c r="K144">
        <v>0.39</v>
      </c>
      <c r="L144">
        <v>0.40363423700000001</v>
      </c>
      <c r="M144">
        <v>0.41469460800000002</v>
      </c>
      <c r="N144">
        <v>0.420931255</v>
      </c>
      <c r="O144">
        <v>0.427881399</v>
      </c>
      <c r="P144">
        <v>0.43829064899999998</v>
      </c>
      <c r="Q144">
        <v>0.44712994299999997</v>
      </c>
      <c r="R144">
        <v>0.467333783</v>
      </c>
      <c r="S144">
        <v>0.49040281499999999</v>
      </c>
      <c r="T144">
        <v>0.51523994200000001</v>
      </c>
      <c r="U144">
        <v>0.54727772799999996</v>
      </c>
      <c r="V144">
        <v>0.57511564800000003</v>
      </c>
      <c r="W144">
        <v>0.59848990700000004</v>
      </c>
      <c r="X144">
        <v>0.61524975400000004</v>
      </c>
      <c r="Y144">
        <v>0.62461023400000004</v>
      </c>
      <c r="Z144">
        <v>0.62799776900000004</v>
      </c>
      <c r="AA144">
        <v>0.62799776900000004</v>
      </c>
      <c r="AB144">
        <v>0.62799776900000004</v>
      </c>
      <c r="AC144">
        <v>0.62799776900000004</v>
      </c>
      <c r="AD144">
        <v>0.62799776900000004</v>
      </c>
      <c r="AE144">
        <v>0.62799776900000004</v>
      </c>
      <c r="AF144">
        <v>0.62799776900000004</v>
      </c>
      <c r="AG144">
        <v>0.62799776900000004</v>
      </c>
      <c r="AH144">
        <v>0.62799776900000004</v>
      </c>
      <c r="AI144">
        <v>0.62799776900000004</v>
      </c>
      <c r="AJ144">
        <v>0.62799776900000004</v>
      </c>
      <c r="AK144">
        <v>0.62799776900000004</v>
      </c>
      <c r="AL144">
        <v>0.62799776900000004</v>
      </c>
      <c r="AM144">
        <v>0.62799776900000004</v>
      </c>
    </row>
    <row r="145" spans="1:39" x14ac:dyDescent="0.25">
      <c r="A145" t="s">
        <v>413</v>
      </c>
      <c r="B145" t="s">
        <v>238</v>
      </c>
      <c r="C145" t="s">
        <v>239</v>
      </c>
      <c r="D145" t="s">
        <v>272</v>
      </c>
      <c r="E145" t="s">
        <v>241</v>
      </c>
      <c r="F145" t="s">
        <v>242</v>
      </c>
      <c r="G145" t="s">
        <v>396</v>
      </c>
      <c r="H145" t="s">
        <v>244</v>
      </c>
      <c r="I145" t="s">
        <v>269</v>
      </c>
      <c r="J145" t="s">
        <v>270</v>
      </c>
      <c r="K145">
        <v>0</v>
      </c>
      <c r="L145">
        <v>1.0471682E-2</v>
      </c>
      <c r="M145">
        <v>1.8966522999999999E-2</v>
      </c>
      <c r="N145">
        <v>2.3756536000000002E-2</v>
      </c>
      <c r="O145">
        <v>2.9094545999999999E-2</v>
      </c>
      <c r="P145">
        <v>3.7089298999999999E-2</v>
      </c>
      <c r="Q145">
        <v>4.3878256999999997E-2</v>
      </c>
      <c r="R145">
        <v>5.9395677000000001E-2</v>
      </c>
      <c r="S145">
        <v>7.7113688E-2</v>
      </c>
      <c r="T145">
        <v>9.6189672000000004E-2</v>
      </c>
      <c r="U145">
        <v>0.120796072</v>
      </c>
      <c r="V145">
        <v>0.142176794</v>
      </c>
      <c r="W145">
        <v>0.16012923200000001</v>
      </c>
      <c r="X145">
        <v>0.17300151699999999</v>
      </c>
      <c r="Y145">
        <v>0.180190769</v>
      </c>
      <c r="Z145">
        <v>0.182792542</v>
      </c>
      <c r="AA145">
        <v>0.182792542</v>
      </c>
      <c r="AB145">
        <v>0.182792542</v>
      </c>
      <c r="AC145">
        <v>0.182792542</v>
      </c>
      <c r="AD145">
        <v>0.182792542</v>
      </c>
      <c r="AE145">
        <v>0.182792542</v>
      </c>
      <c r="AF145">
        <v>0.182792542</v>
      </c>
      <c r="AG145">
        <v>0.182792542</v>
      </c>
      <c r="AH145">
        <v>0.182792542</v>
      </c>
      <c r="AI145">
        <v>0.182792542</v>
      </c>
      <c r="AJ145">
        <v>0.182792542</v>
      </c>
      <c r="AK145">
        <v>0.182792542</v>
      </c>
      <c r="AL145">
        <v>0.182792542</v>
      </c>
      <c r="AM145">
        <v>0.182792542</v>
      </c>
    </row>
    <row r="146" spans="1:39" x14ac:dyDescent="0.25">
      <c r="A146" t="s">
        <v>414</v>
      </c>
      <c r="B146" t="s">
        <v>238</v>
      </c>
      <c r="C146" t="s">
        <v>239</v>
      </c>
      <c r="D146" t="s">
        <v>282</v>
      </c>
      <c r="E146" t="s">
        <v>241</v>
      </c>
      <c r="F146" t="s">
        <v>242</v>
      </c>
      <c r="G146" t="s">
        <v>396</v>
      </c>
      <c r="H146" t="s">
        <v>244</v>
      </c>
      <c r="I146" t="s">
        <v>245</v>
      </c>
      <c r="J146" t="s">
        <v>246</v>
      </c>
      <c r="K146">
        <v>0</v>
      </c>
      <c r="L146">
        <v>1.5174847E-2</v>
      </c>
      <c r="M146">
        <v>3.1531190000000001E-2</v>
      </c>
      <c r="N146">
        <v>4.6670086999999999E-2</v>
      </c>
      <c r="O146">
        <v>6.3978401000000004E-2</v>
      </c>
      <c r="P146">
        <v>8.8589307000000006E-2</v>
      </c>
      <c r="Q146">
        <v>0.115448441</v>
      </c>
      <c r="R146">
        <v>0.16296265099999999</v>
      </c>
      <c r="S146">
        <v>0.22206919999999999</v>
      </c>
      <c r="T146">
        <v>0.28568395699999999</v>
      </c>
      <c r="U146">
        <v>0.36862642299999998</v>
      </c>
      <c r="V146">
        <v>0.45187860800000001</v>
      </c>
      <c r="W146">
        <v>0.53061705400000003</v>
      </c>
      <c r="X146">
        <v>0.59721838800000004</v>
      </c>
      <c r="Y146">
        <v>0.64730299499999999</v>
      </c>
      <c r="Z146">
        <v>0.68122562499999995</v>
      </c>
      <c r="AA146">
        <v>0.70362592599999996</v>
      </c>
      <c r="AB146">
        <v>0.71711553299999997</v>
      </c>
      <c r="AC146">
        <v>0.72311440400000004</v>
      </c>
      <c r="AD146">
        <v>0.72316958200000003</v>
      </c>
      <c r="AE146">
        <v>0.72362161199999997</v>
      </c>
      <c r="AF146">
        <v>0.72473294099999996</v>
      </c>
      <c r="AG146">
        <v>0.72722016700000003</v>
      </c>
      <c r="AH146">
        <v>0.73036881399999998</v>
      </c>
      <c r="AI146">
        <v>0.75582925000000001</v>
      </c>
      <c r="AJ146">
        <v>0.78332691200000004</v>
      </c>
      <c r="AK146">
        <v>0.81329355800000003</v>
      </c>
      <c r="AL146">
        <v>0.84633490700000003</v>
      </c>
      <c r="AM146">
        <v>0.88565770200000005</v>
      </c>
    </row>
    <row r="147" spans="1:39" x14ac:dyDescent="0.25">
      <c r="A147" t="s">
        <v>415</v>
      </c>
      <c r="B147" t="s">
        <v>238</v>
      </c>
      <c r="C147" t="s">
        <v>239</v>
      </c>
      <c r="D147" t="s">
        <v>282</v>
      </c>
      <c r="E147" t="s">
        <v>241</v>
      </c>
      <c r="F147" t="s">
        <v>242</v>
      </c>
      <c r="G147" t="s">
        <v>396</v>
      </c>
      <c r="H147" t="s">
        <v>244</v>
      </c>
      <c r="I147" t="s">
        <v>248</v>
      </c>
      <c r="J147" t="s">
        <v>249</v>
      </c>
      <c r="K147">
        <v>0</v>
      </c>
      <c r="L147">
        <v>0.10324877628</v>
      </c>
      <c r="M147">
        <v>0.21453637488999999</v>
      </c>
      <c r="N147">
        <v>0.31754055291</v>
      </c>
      <c r="O147">
        <v>0.43530530667</v>
      </c>
      <c r="P147">
        <v>0.60275647662999998</v>
      </c>
      <c r="Q147">
        <v>0.78550445911</v>
      </c>
      <c r="R147">
        <v>1.1087883713</v>
      </c>
      <c r="S147">
        <v>1.5109458818000001</v>
      </c>
      <c r="T147">
        <v>1.9437769811000001</v>
      </c>
      <c r="U147">
        <v>2.5081126839999999</v>
      </c>
      <c r="V147">
        <v>3.0745556958999996</v>
      </c>
      <c r="W147">
        <v>3.6102874885</v>
      </c>
      <c r="X147">
        <v>4.0634390752999998</v>
      </c>
      <c r="Y147">
        <v>4.4220377249999991</v>
      </c>
      <c r="Z147">
        <v>4.6649189201999999</v>
      </c>
      <c r="AA147">
        <v>4.8253018826000007</v>
      </c>
      <c r="AB147">
        <v>4.9218855441000002</v>
      </c>
      <c r="AC147">
        <v>4.9648366076999997</v>
      </c>
      <c r="AD147">
        <v>4.9652579917000006</v>
      </c>
      <c r="AE147">
        <v>4.9687100965999997</v>
      </c>
      <c r="AF147">
        <v>4.9771971947999996</v>
      </c>
      <c r="AG147">
        <v>4.9961918704999997</v>
      </c>
      <c r="AH147">
        <v>5.0202377465000003</v>
      </c>
      <c r="AI147">
        <v>5.2032268239999997</v>
      </c>
      <c r="AJ147">
        <v>5.4008578388000004</v>
      </c>
      <c r="AK147">
        <v>5.6162339196999991</v>
      </c>
      <c r="AL147">
        <v>5.8537084794999998</v>
      </c>
      <c r="AM147">
        <v>6.1363290157000003</v>
      </c>
    </row>
    <row r="148" spans="1:39" x14ac:dyDescent="0.25">
      <c r="A148" t="s">
        <v>416</v>
      </c>
      <c r="B148" t="s">
        <v>238</v>
      </c>
      <c r="C148" t="s">
        <v>239</v>
      </c>
      <c r="D148" t="s">
        <v>282</v>
      </c>
      <c r="E148" t="s">
        <v>241</v>
      </c>
      <c r="F148" t="s">
        <v>242</v>
      </c>
      <c r="G148" t="s">
        <v>396</v>
      </c>
      <c r="H148" t="s">
        <v>244</v>
      </c>
      <c r="I148" t="s">
        <v>251</v>
      </c>
      <c r="J148" t="s">
        <v>252</v>
      </c>
      <c r="K148">
        <v>0</v>
      </c>
      <c r="L148">
        <v>2.9832431E-2</v>
      </c>
      <c r="M148">
        <v>6.1987578000000002E-2</v>
      </c>
      <c r="N148">
        <v>9.1749335000000001E-2</v>
      </c>
      <c r="O148">
        <v>0.12577597500000001</v>
      </c>
      <c r="P148">
        <v>0.17415887699999999</v>
      </c>
      <c r="Q148">
        <v>0.22696160000000001</v>
      </c>
      <c r="R148">
        <v>0.32037040700000002</v>
      </c>
      <c r="S148">
        <v>0.43656874400000001</v>
      </c>
      <c r="T148">
        <v>0.56162982800000005</v>
      </c>
      <c r="U148">
        <v>0.72468750699999995</v>
      </c>
      <c r="V148">
        <v>0.888354066</v>
      </c>
      <c r="W148">
        <v>1.043147007</v>
      </c>
      <c r="X148">
        <v>1.174079439</v>
      </c>
      <c r="Y148">
        <v>1.2818391499999999</v>
      </c>
      <c r="Z148">
        <v>1.354825503</v>
      </c>
      <c r="AA148">
        <v>1.403020948</v>
      </c>
      <c r="AB148">
        <v>1.4320445589999999</v>
      </c>
      <c r="AC148">
        <v>1.444951452</v>
      </c>
      <c r="AD148">
        <v>1.445083898</v>
      </c>
      <c r="AE148">
        <v>1.4461689360000001</v>
      </c>
      <c r="AF148">
        <v>1.4488365329999999</v>
      </c>
      <c r="AG148">
        <v>1.4548067899999999</v>
      </c>
      <c r="AH148">
        <v>1.4623647</v>
      </c>
      <c r="AI148">
        <v>1.517507205</v>
      </c>
      <c r="AJ148">
        <v>1.577061958</v>
      </c>
      <c r="AK148">
        <v>1.641964065</v>
      </c>
      <c r="AL148">
        <v>1.713525397</v>
      </c>
      <c r="AM148">
        <v>1.79869116</v>
      </c>
    </row>
    <row r="149" spans="1:39" x14ac:dyDescent="0.25">
      <c r="A149" t="s">
        <v>417</v>
      </c>
      <c r="B149" t="s">
        <v>238</v>
      </c>
      <c r="C149" t="s">
        <v>239</v>
      </c>
      <c r="D149" t="s">
        <v>282</v>
      </c>
      <c r="E149" t="s">
        <v>241</v>
      </c>
      <c r="F149" t="s">
        <v>242</v>
      </c>
      <c r="G149" t="s">
        <v>396</v>
      </c>
      <c r="H149" t="s">
        <v>244</v>
      </c>
      <c r="I149" t="s">
        <v>254</v>
      </c>
      <c r="J149" t="s">
        <v>255</v>
      </c>
      <c r="K149">
        <v>0</v>
      </c>
      <c r="L149">
        <v>7.9406763199999994E-2</v>
      </c>
      <c r="M149">
        <v>0.16499603899999998</v>
      </c>
      <c r="N149">
        <v>0.24421468500000001</v>
      </c>
      <c r="O149">
        <v>0.334785424</v>
      </c>
      <c r="P149">
        <v>0.46356908500000005</v>
      </c>
      <c r="Q149">
        <v>0.60411724700000002</v>
      </c>
      <c r="R149">
        <v>0.85274904600000001</v>
      </c>
      <c r="S149">
        <v>1.162041101</v>
      </c>
      <c r="T149">
        <v>1.494923657</v>
      </c>
      <c r="U149">
        <v>1.9289440199999999</v>
      </c>
      <c r="V149">
        <v>2.3645850770000001</v>
      </c>
      <c r="W149">
        <v>2.7766066920000001</v>
      </c>
      <c r="X149">
        <v>3.1251173670000001</v>
      </c>
      <c r="Y149">
        <v>3.4206411380000001</v>
      </c>
      <c r="Z149">
        <v>3.6208013079999999</v>
      </c>
      <c r="AA149">
        <v>3.7529740809999996</v>
      </c>
      <c r="AB149">
        <v>3.8325693840000001</v>
      </c>
      <c r="AC149">
        <v>3.8679656699999998</v>
      </c>
      <c r="AD149">
        <v>3.8683406230000004</v>
      </c>
      <c r="AE149">
        <v>3.8714123530000002</v>
      </c>
      <c r="AF149">
        <v>3.8789642929999997</v>
      </c>
      <c r="AG149">
        <v>3.895866023</v>
      </c>
      <c r="AH149">
        <v>3.9172623830000002</v>
      </c>
      <c r="AI149">
        <v>4.0687971300000001</v>
      </c>
      <c r="AJ149">
        <v>4.2324569860000008</v>
      </c>
      <c r="AK149">
        <v>4.4108116749999997</v>
      </c>
      <c r="AL149">
        <v>4.6074662960000001</v>
      </c>
      <c r="AM149">
        <v>4.8415066680000001</v>
      </c>
    </row>
    <row r="150" spans="1:39" x14ac:dyDescent="0.25">
      <c r="A150" t="s">
        <v>418</v>
      </c>
      <c r="B150" t="s">
        <v>238</v>
      </c>
      <c r="C150" t="s">
        <v>239</v>
      </c>
      <c r="D150" t="s">
        <v>282</v>
      </c>
      <c r="E150" t="s">
        <v>241</v>
      </c>
      <c r="F150" t="s">
        <v>242</v>
      </c>
      <c r="G150" t="s">
        <v>396</v>
      </c>
      <c r="H150" t="s">
        <v>244</v>
      </c>
      <c r="I150" t="s">
        <v>257</v>
      </c>
      <c r="J150" t="s">
        <v>258</v>
      </c>
      <c r="K150">
        <v>0</v>
      </c>
      <c r="L150">
        <v>0.11180225482999999</v>
      </c>
      <c r="M150">
        <v>0.23230929577000001</v>
      </c>
      <c r="N150">
        <v>0.34384668979999994</v>
      </c>
      <c r="O150">
        <v>0.4713674759</v>
      </c>
      <c r="P150">
        <v>0.65269086880000005</v>
      </c>
      <c r="Q150">
        <v>0.85057831350000002</v>
      </c>
      <c r="R150">
        <v>1.2006441629</v>
      </c>
      <c r="S150">
        <v>1.6361177661000001</v>
      </c>
      <c r="T150">
        <v>2.1048060628000003</v>
      </c>
      <c r="U150">
        <v>2.7158932491000005</v>
      </c>
      <c r="V150">
        <v>3.329262323</v>
      </c>
      <c r="W150">
        <v>3.9093759559999999</v>
      </c>
      <c r="X150">
        <v>4.4000681579999998</v>
      </c>
      <c r="Y150">
        <v>4.8163861429999999</v>
      </c>
      <c r="Z150">
        <v>5.0983610180000003</v>
      </c>
      <c r="AA150">
        <v>5.2845589070000001</v>
      </c>
      <c r="AB150">
        <v>5.3966884859999995</v>
      </c>
      <c r="AC150">
        <v>5.4465528699999997</v>
      </c>
      <c r="AD150">
        <v>5.4470813840000005</v>
      </c>
      <c r="AE150">
        <v>5.4514111370000009</v>
      </c>
      <c r="AF150">
        <v>5.4620559599999998</v>
      </c>
      <c r="AG150">
        <v>5.4858797669999992</v>
      </c>
      <c r="AH150">
        <v>5.5160389710000004</v>
      </c>
      <c r="AI150">
        <v>5.7295209209999998</v>
      </c>
      <c r="AJ150">
        <v>5.960084707</v>
      </c>
      <c r="AK150">
        <v>6.2113505559999993</v>
      </c>
      <c r="AL150">
        <v>6.4883973250000002</v>
      </c>
      <c r="AM150">
        <v>6.8181130889999997</v>
      </c>
    </row>
    <row r="151" spans="1:39" x14ac:dyDescent="0.25">
      <c r="A151" t="s">
        <v>419</v>
      </c>
      <c r="B151" t="s">
        <v>238</v>
      </c>
      <c r="C151" t="s">
        <v>239</v>
      </c>
      <c r="D151" t="s">
        <v>282</v>
      </c>
      <c r="E151" t="s">
        <v>241</v>
      </c>
      <c r="F151" t="s">
        <v>242</v>
      </c>
      <c r="G151" t="s">
        <v>396</v>
      </c>
      <c r="H151" t="s">
        <v>244</v>
      </c>
      <c r="I151" t="s">
        <v>260</v>
      </c>
      <c r="J151" t="s">
        <v>261</v>
      </c>
      <c r="K151">
        <v>0</v>
      </c>
      <c r="L151">
        <v>4.8800660000000003E-2</v>
      </c>
      <c r="M151">
        <v>0.101400878</v>
      </c>
      <c r="N151">
        <v>0.15008592800000001</v>
      </c>
      <c r="O151">
        <v>0.20574758200000001</v>
      </c>
      <c r="P151">
        <v>0.28489358100000001</v>
      </c>
      <c r="Q151">
        <v>0.37126963699999999</v>
      </c>
      <c r="R151">
        <v>0.52407017099999997</v>
      </c>
      <c r="S151">
        <v>0.71415040799999996</v>
      </c>
      <c r="T151">
        <v>0.918728553</v>
      </c>
      <c r="U151">
        <v>1.1854625080000001</v>
      </c>
      <c r="V151">
        <v>1.4531924860000001</v>
      </c>
      <c r="W151">
        <v>1.706406769</v>
      </c>
      <c r="X151">
        <v>1.920589418</v>
      </c>
      <c r="Y151">
        <v>2.0982510630000002</v>
      </c>
      <c r="Z151">
        <v>2.2185824489999999</v>
      </c>
      <c r="AA151">
        <v>2.2980414790000001</v>
      </c>
      <c r="AB151">
        <v>2.345892224</v>
      </c>
      <c r="AC151">
        <v>2.3671716030000001</v>
      </c>
      <c r="AD151">
        <v>2.3673918340000002</v>
      </c>
      <c r="AE151">
        <v>2.3691960320000001</v>
      </c>
      <c r="AF151">
        <v>2.3736317069999999</v>
      </c>
      <c r="AG151">
        <v>2.383559033</v>
      </c>
      <c r="AH151">
        <v>2.3961263069999998</v>
      </c>
      <c r="AI151">
        <v>2.4870882660000002</v>
      </c>
      <c r="AJ151">
        <v>2.5853285810000002</v>
      </c>
      <c r="AK151">
        <v>2.6923897810000001</v>
      </c>
      <c r="AL151">
        <v>2.8104359059999999</v>
      </c>
      <c r="AM151">
        <v>2.9509236240000001</v>
      </c>
    </row>
    <row r="152" spans="1:39" x14ac:dyDescent="0.25">
      <c r="A152" t="s">
        <v>420</v>
      </c>
      <c r="B152" t="s">
        <v>238</v>
      </c>
      <c r="C152" t="s">
        <v>239</v>
      </c>
      <c r="D152" t="s">
        <v>282</v>
      </c>
      <c r="E152" t="s">
        <v>241</v>
      </c>
      <c r="F152" t="s">
        <v>242</v>
      </c>
      <c r="G152" t="s">
        <v>396</v>
      </c>
      <c r="H152" t="s">
        <v>244</v>
      </c>
      <c r="I152" t="s">
        <v>263</v>
      </c>
      <c r="J152" t="s">
        <v>264</v>
      </c>
      <c r="K152">
        <v>0</v>
      </c>
      <c r="L152">
        <v>1.57307847E-2</v>
      </c>
      <c r="M152">
        <v>3.2686347999999997E-2</v>
      </c>
      <c r="N152">
        <v>4.8379865399999999E-2</v>
      </c>
      <c r="O152">
        <v>6.6322275700000002E-2</v>
      </c>
      <c r="P152">
        <v>9.1834813000000001E-2</v>
      </c>
      <c r="Q152">
        <v>0.11967794300000001</v>
      </c>
      <c r="R152">
        <v>0.16893285499999999</v>
      </c>
      <c r="S152">
        <v>0.23020479699999999</v>
      </c>
      <c r="T152">
        <v>0.29615010800000002</v>
      </c>
      <c r="U152">
        <v>0.382131206</v>
      </c>
      <c r="V152">
        <v>0.46843337000000002</v>
      </c>
      <c r="W152">
        <v>0.55005643199999998</v>
      </c>
      <c r="X152">
        <v>0.61909773300000004</v>
      </c>
      <c r="Y152">
        <v>0.67198789999999997</v>
      </c>
      <c r="Z152">
        <v>0.70781075400000004</v>
      </c>
      <c r="AA152">
        <v>0.73146584000000003</v>
      </c>
      <c r="AB152">
        <v>0.74571108600000002</v>
      </c>
      <c r="AC152">
        <v>0.752045992</v>
      </c>
      <c r="AD152">
        <v>0.75210569299999996</v>
      </c>
      <c r="AE152">
        <v>0.75259478700000004</v>
      </c>
      <c r="AF152">
        <v>0.75379723700000001</v>
      </c>
      <c r="AG152">
        <v>0.75648839700000003</v>
      </c>
      <c r="AH152">
        <v>0.75989521100000001</v>
      </c>
      <c r="AI152">
        <v>0.78681974799999999</v>
      </c>
      <c r="AJ152">
        <v>0.81589866199999994</v>
      </c>
      <c r="AK152">
        <v>0.84758853899999997</v>
      </c>
      <c r="AL152">
        <v>0.88252992899999994</v>
      </c>
      <c r="AM152">
        <v>0.92411398</v>
      </c>
    </row>
    <row r="153" spans="1:39" x14ac:dyDescent="0.25">
      <c r="A153" t="s">
        <v>421</v>
      </c>
      <c r="B153" t="s">
        <v>238</v>
      </c>
      <c r="C153" t="s">
        <v>239</v>
      </c>
      <c r="D153" t="s">
        <v>282</v>
      </c>
      <c r="E153" t="s">
        <v>241</v>
      </c>
      <c r="F153" t="s">
        <v>242</v>
      </c>
      <c r="G153" t="s">
        <v>396</v>
      </c>
      <c r="H153" t="s">
        <v>244</v>
      </c>
      <c r="I153" t="s">
        <v>266</v>
      </c>
      <c r="J153" t="s">
        <v>267</v>
      </c>
      <c r="K153">
        <v>0</v>
      </c>
      <c r="L153">
        <v>5.1472075999999999E-2</v>
      </c>
      <c r="M153">
        <v>0.10695170399999999</v>
      </c>
      <c r="N153">
        <v>0.158301841</v>
      </c>
      <c r="O153">
        <v>0.217010492</v>
      </c>
      <c r="P153">
        <v>0.30048905399999998</v>
      </c>
      <c r="Q153">
        <v>0.39159345600000001</v>
      </c>
      <c r="R153">
        <v>0.55275850500000001</v>
      </c>
      <c r="S153">
        <v>0.75324399799999997</v>
      </c>
      <c r="T153">
        <v>0.96902103699999997</v>
      </c>
      <c r="U153">
        <v>1.2503563820000001</v>
      </c>
      <c r="V153">
        <v>1.532742273</v>
      </c>
      <c r="W153">
        <v>1.7998178600000001</v>
      </c>
      <c r="X153">
        <v>2.0257251649999999</v>
      </c>
      <c r="Y153">
        <v>2.2162855079999999</v>
      </c>
      <c r="Z153">
        <v>2.345353265</v>
      </c>
      <c r="AA153">
        <v>2.4305812279999999</v>
      </c>
      <c r="AB153">
        <v>2.48190606</v>
      </c>
      <c r="AC153">
        <v>2.5047303780000001</v>
      </c>
      <c r="AD153">
        <v>2.504970846</v>
      </c>
      <c r="AE153">
        <v>2.5069408339999999</v>
      </c>
      <c r="AF153">
        <v>2.511784107</v>
      </c>
      <c r="AG153">
        <v>2.522623667</v>
      </c>
      <c r="AH153">
        <v>2.5363457600000001</v>
      </c>
      <c r="AI153">
        <v>2.634024116</v>
      </c>
      <c r="AJ153">
        <v>2.7395182419999999</v>
      </c>
      <c r="AK153">
        <v>2.854484566</v>
      </c>
      <c r="AL153">
        <v>2.981246912</v>
      </c>
      <c r="AM153">
        <v>3.132107881</v>
      </c>
    </row>
    <row r="154" spans="1:39" x14ac:dyDescent="0.25">
      <c r="A154" t="s">
        <v>422</v>
      </c>
      <c r="B154" t="s">
        <v>238</v>
      </c>
      <c r="C154" t="s">
        <v>239</v>
      </c>
      <c r="D154" t="s">
        <v>282</v>
      </c>
      <c r="E154" t="s">
        <v>241</v>
      </c>
      <c r="F154" t="s">
        <v>242</v>
      </c>
      <c r="G154" t="s">
        <v>396</v>
      </c>
      <c r="H154" t="s">
        <v>244</v>
      </c>
      <c r="I154" t="s">
        <v>269</v>
      </c>
      <c r="J154" t="s">
        <v>270</v>
      </c>
      <c r="K154">
        <v>0</v>
      </c>
      <c r="L154">
        <v>4.4904518999999997E-2</v>
      </c>
      <c r="M154">
        <v>9.3305247999999993E-2</v>
      </c>
      <c r="N154">
        <v>0.13810338699999999</v>
      </c>
      <c r="O154">
        <v>0.189321134</v>
      </c>
      <c r="P154">
        <v>0.26214828499999998</v>
      </c>
      <c r="Q154">
        <v>0.34162826000000002</v>
      </c>
      <c r="R154">
        <v>0.48222952499999999</v>
      </c>
      <c r="S154">
        <v>0.65713416000000002</v>
      </c>
      <c r="T154">
        <v>0.84537922200000004</v>
      </c>
      <c r="U154">
        <v>1.090817707</v>
      </c>
      <c r="V154">
        <v>1.3371726939999999</v>
      </c>
      <c r="W154">
        <v>1.570170888</v>
      </c>
      <c r="X154">
        <v>1.76725365</v>
      </c>
      <c r="Y154">
        <v>1.9268484340000001</v>
      </c>
      <c r="Z154">
        <v>2.0349430169999998</v>
      </c>
      <c r="AA154">
        <v>2.1063216580000002</v>
      </c>
      <c r="AB154">
        <v>2.1493063399999999</v>
      </c>
      <c r="AC154">
        <v>2.1684217650000002</v>
      </c>
      <c r="AD154">
        <v>2.1686144029999999</v>
      </c>
      <c r="AE154">
        <v>2.1701925470000001</v>
      </c>
      <c r="AF154">
        <v>2.1740724600000001</v>
      </c>
      <c r="AG154">
        <v>2.1827559569999999</v>
      </c>
      <c r="AH154">
        <v>2.1937486320000001</v>
      </c>
      <c r="AI154">
        <v>2.2753230050000002</v>
      </c>
      <c r="AJ154">
        <v>2.3634245819999999</v>
      </c>
      <c r="AK154">
        <v>2.4594366989999998</v>
      </c>
      <c r="AL154">
        <v>2.5653000590000001</v>
      </c>
      <c r="AM154">
        <v>2.6912889619999998</v>
      </c>
    </row>
    <row r="155" spans="1:39" x14ac:dyDescent="0.25">
      <c r="A155" t="s">
        <v>423</v>
      </c>
      <c r="B155" t="s">
        <v>238</v>
      </c>
      <c r="C155" t="s">
        <v>239</v>
      </c>
      <c r="D155" t="s">
        <v>292</v>
      </c>
      <c r="E155" t="s">
        <v>241</v>
      </c>
      <c r="F155" t="s">
        <v>242</v>
      </c>
      <c r="G155" t="s">
        <v>396</v>
      </c>
      <c r="H155" t="s">
        <v>244</v>
      </c>
      <c r="I155" t="s">
        <v>245</v>
      </c>
      <c r="J155" t="s">
        <v>246</v>
      </c>
      <c r="K155">
        <v>0</v>
      </c>
      <c r="L155">
        <v>0.16123770700000001</v>
      </c>
      <c r="M155">
        <v>0.27915469399999998</v>
      </c>
      <c r="N155">
        <v>0.36963050400000003</v>
      </c>
      <c r="O155">
        <v>0.461434974</v>
      </c>
      <c r="P155">
        <v>0.594288751</v>
      </c>
      <c r="Q155">
        <v>0.72405346400000004</v>
      </c>
      <c r="R155">
        <v>0.97916347199999998</v>
      </c>
      <c r="S155">
        <v>1.283090906</v>
      </c>
      <c r="T155">
        <v>1.604599841</v>
      </c>
      <c r="U155">
        <v>2.0167612780000002</v>
      </c>
      <c r="V155">
        <v>2.412564841</v>
      </c>
      <c r="W155">
        <v>2.7744986059999999</v>
      </c>
      <c r="X155">
        <v>3.0736036009999999</v>
      </c>
      <c r="Y155">
        <v>3.2860347179999998</v>
      </c>
      <c r="Z155">
        <v>3.4268334450000002</v>
      </c>
      <c r="AA155">
        <v>3.5182682710000002</v>
      </c>
      <c r="AB155">
        <v>3.5718216709999999</v>
      </c>
      <c r="AC155">
        <v>3.5938777399999999</v>
      </c>
      <c r="AD155">
        <v>3.5938777399999999</v>
      </c>
      <c r="AE155">
        <v>3.5938777399999999</v>
      </c>
      <c r="AF155">
        <v>3.5938777399999999</v>
      </c>
      <c r="AG155">
        <v>3.5938777399999999</v>
      </c>
      <c r="AH155">
        <v>3.5938777399999999</v>
      </c>
      <c r="AI155">
        <v>3.5938777399999999</v>
      </c>
      <c r="AJ155">
        <v>3.595580558</v>
      </c>
      <c r="AK155">
        <v>3.6301415499999998</v>
      </c>
      <c r="AL155">
        <v>3.6686366879999999</v>
      </c>
      <c r="AM155">
        <v>3.6686366879999999</v>
      </c>
    </row>
    <row r="156" spans="1:39" x14ac:dyDescent="0.25">
      <c r="A156" t="s">
        <v>424</v>
      </c>
      <c r="B156" t="s">
        <v>238</v>
      </c>
      <c r="C156" t="s">
        <v>239</v>
      </c>
      <c r="D156" t="s">
        <v>292</v>
      </c>
      <c r="E156" t="s">
        <v>241</v>
      </c>
      <c r="F156" t="s">
        <v>242</v>
      </c>
      <c r="G156" t="s">
        <v>396</v>
      </c>
      <c r="H156" t="s">
        <v>244</v>
      </c>
      <c r="I156" t="s">
        <v>248</v>
      </c>
      <c r="J156" t="s">
        <v>249</v>
      </c>
      <c r="K156">
        <v>0</v>
      </c>
      <c r="L156">
        <v>0.20851034600000001</v>
      </c>
      <c r="M156">
        <v>0.36099894300000002</v>
      </c>
      <c r="N156">
        <v>0.47800099699999998</v>
      </c>
      <c r="O156">
        <v>0.59672125200000004</v>
      </c>
      <c r="P156">
        <v>0.76852589599999999</v>
      </c>
      <c r="Q156">
        <v>0.93633580599999999</v>
      </c>
      <c r="R156">
        <v>1.266240499</v>
      </c>
      <c r="S156">
        <v>1.6592752040000001</v>
      </c>
      <c r="T156">
        <v>2.0895466589999998</v>
      </c>
      <c r="U156">
        <v>2.6456673180000001</v>
      </c>
      <c r="V156">
        <v>3.1834618149999998</v>
      </c>
      <c r="W156">
        <v>3.6804632700000002</v>
      </c>
      <c r="X156">
        <v>4.0944908</v>
      </c>
      <c r="Y156">
        <v>4.396457979</v>
      </c>
      <c r="Z156">
        <v>4.5966009459999997</v>
      </c>
      <c r="AA156">
        <v>4.7265739790000003</v>
      </c>
      <c r="AB156">
        <v>4.8026992159999997</v>
      </c>
      <c r="AC156">
        <v>4.8340515379999998</v>
      </c>
      <c r="AD156">
        <v>4.8340515379999998</v>
      </c>
      <c r="AE156">
        <v>4.8340515379999998</v>
      </c>
      <c r="AF156">
        <v>4.8340515379999998</v>
      </c>
      <c r="AG156">
        <v>4.8340515379999998</v>
      </c>
      <c r="AH156">
        <v>4.8340515379999998</v>
      </c>
      <c r="AI156">
        <v>4.8340515379999998</v>
      </c>
      <c r="AJ156">
        <v>4.8371199679999997</v>
      </c>
      <c r="AK156">
        <v>4.8993978739999999</v>
      </c>
      <c r="AL156">
        <v>4.9687649980000002</v>
      </c>
      <c r="AM156">
        <v>4.9687649980000002</v>
      </c>
    </row>
    <row r="157" spans="1:39" x14ac:dyDescent="0.25">
      <c r="A157" t="s">
        <v>425</v>
      </c>
      <c r="B157" t="s">
        <v>238</v>
      </c>
      <c r="C157" t="s">
        <v>239</v>
      </c>
      <c r="D157" t="s">
        <v>292</v>
      </c>
      <c r="E157" t="s">
        <v>241</v>
      </c>
      <c r="F157" t="s">
        <v>242</v>
      </c>
      <c r="G157" t="s">
        <v>396</v>
      </c>
      <c r="H157" t="s">
        <v>244</v>
      </c>
      <c r="I157" t="s">
        <v>251</v>
      </c>
      <c r="J157" t="s">
        <v>252</v>
      </c>
      <c r="K157">
        <v>0</v>
      </c>
      <c r="L157">
        <v>1.11162E-4</v>
      </c>
      <c r="M157">
        <v>1.9245699999999999E-4</v>
      </c>
      <c r="N157">
        <v>1.9245699999999999E-4</v>
      </c>
      <c r="O157">
        <v>1.9245699999999999E-4</v>
      </c>
      <c r="P157">
        <v>1.9245699999999999E-4</v>
      </c>
      <c r="Q157">
        <v>3.03789E-4</v>
      </c>
      <c r="R157">
        <v>4.1920999999999999E-4</v>
      </c>
      <c r="S157">
        <v>6.8455199999999995E-4</v>
      </c>
      <c r="T157">
        <v>8.0854799999999997E-4</v>
      </c>
      <c r="U157">
        <v>2.0324100000000001E-3</v>
      </c>
      <c r="V157">
        <v>3.4059569999999998E-3</v>
      </c>
      <c r="W157">
        <v>4.93868E-3</v>
      </c>
      <c r="X157">
        <v>6.3801070000000003E-3</v>
      </c>
      <c r="Y157">
        <v>7.8228610000000004E-3</v>
      </c>
      <c r="Z157">
        <v>8.7791150000000005E-3</v>
      </c>
      <c r="AA157">
        <v>9.4001069999999996E-3</v>
      </c>
      <c r="AB157">
        <v>9.7638220000000001E-3</v>
      </c>
      <c r="AC157">
        <v>9.9136190000000003E-3</v>
      </c>
      <c r="AD157">
        <v>9.9136190000000003E-3</v>
      </c>
      <c r="AE157">
        <v>9.9136190000000003E-3</v>
      </c>
      <c r="AF157">
        <v>9.9136190000000003E-3</v>
      </c>
      <c r="AG157">
        <v>9.9136190000000003E-3</v>
      </c>
      <c r="AH157">
        <v>9.9136190000000003E-3</v>
      </c>
      <c r="AI157">
        <v>9.9136190000000003E-3</v>
      </c>
      <c r="AJ157">
        <v>9.9594820000000004E-3</v>
      </c>
      <c r="AK157">
        <v>1.0890331E-2</v>
      </c>
      <c r="AL157">
        <v>1.1927139999999999E-2</v>
      </c>
      <c r="AM157">
        <v>1.1927139999999999E-2</v>
      </c>
    </row>
    <row r="158" spans="1:39" x14ac:dyDescent="0.25">
      <c r="A158" t="s">
        <v>426</v>
      </c>
      <c r="B158" t="s">
        <v>238</v>
      </c>
      <c r="C158" t="s">
        <v>239</v>
      </c>
      <c r="D158" t="s">
        <v>292</v>
      </c>
      <c r="E158" t="s">
        <v>241</v>
      </c>
      <c r="F158" t="s">
        <v>242</v>
      </c>
      <c r="G158" t="s">
        <v>396</v>
      </c>
      <c r="H158" t="s">
        <v>244</v>
      </c>
      <c r="I158" t="s">
        <v>254</v>
      </c>
      <c r="J158" t="s">
        <v>255</v>
      </c>
      <c r="K158">
        <v>0</v>
      </c>
      <c r="L158">
        <v>0.15960682900000001</v>
      </c>
      <c r="M158">
        <v>0.27633111700000001</v>
      </c>
      <c r="N158">
        <v>0.36589178700000002</v>
      </c>
      <c r="O158">
        <v>0.45676767699999998</v>
      </c>
      <c r="P158">
        <v>0.58827767099999995</v>
      </c>
      <c r="Q158">
        <v>0.71672984699999998</v>
      </c>
      <c r="R158">
        <v>0.96925948200000001</v>
      </c>
      <c r="S158">
        <v>1.2701127670000001</v>
      </c>
      <c r="T158">
        <v>1.622948885</v>
      </c>
      <c r="U158">
        <v>2.0860732400000002</v>
      </c>
      <c r="V158">
        <v>2.5397481009999998</v>
      </c>
      <c r="W158">
        <v>2.9670662320000001</v>
      </c>
      <c r="X158">
        <v>3.3280783920000001</v>
      </c>
      <c r="Y158">
        <v>3.6033532020000001</v>
      </c>
      <c r="Z158">
        <v>3.785804545</v>
      </c>
      <c r="AA158">
        <v>3.90428862</v>
      </c>
      <c r="AB158">
        <v>3.9736847719999999</v>
      </c>
      <c r="AC158">
        <v>4.0022657070000003</v>
      </c>
      <c r="AD158">
        <v>4.0022657070000003</v>
      </c>
      <c r="AE158">
        <v>4.0022657070000003</v>
      </c>
      <c r="AF158">
        <v>4.0022657070000003</v>
      </c>
      <c r="AG158">
        <v>4.0022657070000003</v>
      </c>
      <c r="AH158">
        <v>4.0022657070000003</v>
      </c>
      <c r="AI158">
        <v>4.0022657070000003</v>
      </c>
      <c r="AJ158">
        <v>4.0060173069999996</v>
      </c>
      <c r="AK158">
        <v>4.0821610560000003</v>
      </c>
      <c r="AL158">
        <v>4.1669723999999997</v>
      </c>
      <c r="AM158">
        <v>4.1669723999999997</v>
      </c>
    </row>
    <row r="159" spans="1:39" x14ac:dyDescent="0.25">
      <c r="A159" t="s">
        <v>427</v>
      </c>
      <c r="B159" t="s">
        <v>238</v>
      </c>
      <c r="C159" t="s">
        <v>239</v>
      </c>
      <c r="D159" t="s">
        <v>292</v>
      </c>
      <c r="E159" t="s">
        <v>241</v>
      </c>
      <c r="F159" t="s">
        <v>242</v>
      </c>
      <c r="G159" t="s">
        <v>396</v>
      </c>
      <c r="H159" t="s">
        <v>244</v>
      </c>
      <c r="I159" t="s">
        <v>257</v>
      </c>
      <c r="J159" t="s">
        <v>258</v>
      </c>
      <c r="K159">
        <v>0</v>
      </c>
      <c r="L159">
        <v>3.7091448999999999E-2</v>
      </c>
      <c r="M159">
        <v>6.4217311999999999E-2</v>
      </c>
      <c r="N159">
        <v>8.4857947000000003E-2</v>
      </c>
      <c r="O159">
        <v>0.105801695</v>
      </c>
      <c r="P159">
        <v>0.13611019799999999</v>
      </c>
      <c r="Q159">
        <v>0.166022049</v>
      </c>
      <c r="R159">
        <v>0.224540776</v>
      </c>
      <c r="S159">
        <v>0.294611281</v>
      </c>
      <c r="T159">
        <v>0.375900126</v>
      </c>
      <c r="U159">
        <v>0.48542967799999998</v>
      </c>
      <c r="V159">
        <v>0.593123344</v>
      </c>
      <c r="W159">
        <v>0.69510626900000005</v>
      </c>
      <c r="X159">
        <v>0.78159943200000004</v>
      </c>
      <c r="Y159">
        <v>0.84833613600000002</v>
      </c>
      <c r="Z159">
        <v>0.89256902900000001</v>
      </c>
      <c r="AA159">
        <v>0.92129391199999999</v>
      </c>
      <c r="AB159">
        <v>0.93811808299999999</v>
      </c>
      <c r="AC159">
        <v>0.94504714999999995</v>
      </c>
      <c r="AD159">
        <v>0.94504714999999995</v>
      </c>
      <c r="AE159">
        <v>0.94504714999999995</v>
      </c>
      <c r="AF159">
        <v>0.94504714999999995</v>
      </c>
      <c r="AG159">
        <v>0.94504714999999995</v>
      </c>
      <c r="AH159">
        <v>0.94504714999999995</v>
      </c>
      <c r="AI159">
        <v>0.94504714999999995</v>
      </c>
      <c r="AJ159">
        <v>0.94601651899999994</v>
      </c>
      <c r="AK159">
        <v>0.96569116300000002</v>
      </c>
      <c r="AL159">
        <v>0.98760541199999996</v>
      </c>
      <c r="AM159">
        <v>0.98760541199999996</v>
      </c>
    </row>
    <row r="160" spans="1:39" x14ac:dyDescent="0.25">
      <c r="A160" t="s">
        <v>428</v>
      </c>
      <c r="B160" t="s">
        <v>238</v>
      </c>
      <c r="C160" t="s">
        <v>239</v>
      </c>
      <c r="D160" t="s">
        <v>292</v>
      </c>
      <c r="E160" t="s">
        <v>241</v>
      </c>
      <c r="F160" t="s">
        <v>242</v>
      </c>
      <c r="G160" t="s">
        <v>396</v>
      </c>
      <c r="H160" t="s">
        <v>244</v>
      </c>
      <c r="I160" t="s">
        <v>260</v>
      </c>
      <c r="J160" t="s">
        <v>261</v>
      </c>
      <c r="K160">
        <v>0</v>
      </c>
      <c r="L160">
        <v>0.15724502400000001</v>
      </c>
      <c r="M160">
        <v>0.27224206699999998</v>
      </c>
      <c r="N160">
        <v>0.36047744999999998</v>
      </c>
      <c r="O160">
        <v>0.45000859100000001</v>
      </c>
      <c r="P160">
        <v>0.57957254800000002</v>
      </c>
      <c r="Q160">
        <v>0.70612393500000004</v>
      </c>
      <c r="R160">
        <v>0.95491672699999997</v>
      </c>
      <c r="S160">
        <v>1.2513180930000001</v>
      </c>
      <c r="T160">
        <v>1.5804937590000001</v>
      </c>
      <c r="U160">
        <v>2.0073659660000001</v>
      </c>
      <c r="V160">
        <v>2.4213328509999998</v>
      </c>
      <c r="W160">
        <v>2.8055093699999998</v>
      </c>
      <c r="X160">
        <v>3.126554182</v>
      </c>
      <c r="Y160">
        <v>3.3630984430000002</v>
      </c>
      <c r="Z160">
        <v>3.5198792910000001</v>
      </c>
      <c r="AA160">
        <v>3.6216929229999999</v>
      </c>
      <c r="AB160">
        <v>3.681325191</v>
      </c>
      <c r="AC160">
        <v>3.7058848530000001</v>
      </c>
      <c r="AD160">
        <v>3.7058848530000001</v>
      </c>
      <c r="AE160">
        <v>3.7058848530000001</v>
      </c>
      <c r="AF160">
        <v>3.7058848530000001</v>
      </c>
      <c r="AG160">
        <v>3.7058848530000001</v>
      </c>
      <c r="AH160">
        <v>3.7058848530000001</v>
      </c>
      <c r="AI160">
        <v>3.7058848530000001</v>
      </c>
      <c r="AJ160">
        <v>3.7084792430000002</v>
      </c>
      <c r="AK160">
        <v>3.7611358639999999</v>
      </c>
      <c r="AL160">
        <v>3.819786492</v>
      </c>
      <c r="AM160">
        <v>3.819786492</v>
      </c>
    </row>
    <row r="161" spans="1:39" x14ac:dyDescent="0.25">
      <c r="A161" t="s">
        <v>429</v>
      </c>
      <c r="B161" t="s">
        <v>238</v>
      </c>
      <c r="C161" t="s">
        <v>239</v>
      </c>
      <c r="D161" t="s">
        <v>292</v>
      </c>
      <c r="E161" t="s">
        <v>241</v>
      </c>
      <c r="F161" t="s">
        <v>242</v>
      </c>
      <c r="G161" t="s">
        <v>396</v>
      </c>
      <c r="H161" t="s">
        <v>244</v>
      </c>
      <c r="I161" t="s">
        <v>263</v>
      </c>
      <c r="J161" t="s">
        <v>264</v>
      </c>
      <c r="K161">
        <v>0</v>
      </c>
      <c r="L161">
        <v>1.3704900000000001E-4</v>
      </c>
      <c r="M161">
        <v>2.37276E-4</v>
      </c>
      <c r="N161">
        <v>2.37276E-4</v>
      </c>
      <c r="O161">
        <v>2.37276E-4</v>
      </c>
      <c r="P161">
        <v>2.37276E-4</v>
      </c>
      <c r="Q161">
        <v>3.7453399999999999E-4</v>
      </c>
      <c r="R161">
        <v>5.1683399999999998E-4</v>
      </c>
      <c r="S161">
        <v>8.4396799999999995E-4</v>
      </c>
      <c r="T161">
        <v>9.9683900000000001E-4</v>
      </c>
      <c r="U161">
        <v>2.50571E-3</v>
      </c>
      <c r="V161">
        <v>4.1991249999999997E-3</v>
      </c>
      <c r="W161">
        <v>6.0887839999999999E-3</v>
      </c>
      <c r="X161">
        <v>7.8658849999999995E-3</v>
      </c>
      <c r="Y161">
        <v>9.6446239999999992E-3</v>
      </c>
      <c r="Z161">
        <v>1.0823566999999999E-2</v>
      </c>
      <c r="AA161">
        <v>1.1589172999999999E-2</v>
      </c>
      <c r="AB161">
        <v>1.2037589E-2</v>
      </c>
      <c r="AC161">
        <v>1.222227E-2</v>
      </c>
      <c r="AD161">
        <v>1.222227E-2</v>
      </c>
      <c r="AE161">
        <v>1.222227E-2</v>
      </c>
      <c r="AF161">
        <v>1.222227E-2</v>
      </c>
      <c r="AG161">
        <v>1.222227E-2</v>
      </c>
      <c r="AH161">
        <v>1.222227E-2</v>
      </c>
      <c r="AI161">
        <v>1.222227E-2</v>
      </c>
      <c r="AJ161">
        <v>1.2278813E-2</v>
      </c>
      <c r="AK161">
        <v>1.3426435E-2</v>
      </c>
      <c r="AL161">
        <v>1.4704693E-2</v>
      </c>
      <c r="AM161">
        <v>1.4704693E-2</v>
      </c>
    </row>
    <row r="162" spans="1:39" x14ac:dyDescent="0.25">
      <c r="A162" t="s">
        <v>430</v>
      </c>
      <c r="B162" t="s">
        <v>238</v>
      </c>
      <c r="C162" t="s">
        <v>239</v>
      </c>
      <c r="D162" t="s">
        <v>292</v>
      </c>
      <c r="E162" t="s">
        <v>241</v>
      </c>
      <c r="F162" t="s">
        <v>242</v>
      </c>
      <c r="G162" t="s">
        <v>396</v>
      </c>
      <c r="H162" t="s">
        <v>244</v>
      </c>
      <c r="I162" t="s">
        <v>266</v>
      </c>
      <c r="J162" t="s">
        <v>267</v>
      </c>
      <c r="K162">
        <v>0</v>
      </c>
      <c r="L162">
        <v>4.7236090000000001E-3</v>
      </c>
      <c r="M162">
        <v>8.1780970000000005E-3</v>
      </c>
      <c r="N162">
        <v>1.0787656E-2</v>
      </c>
      <c r="O162">
        <v>1.3435536999999999E-2</v>
      </c>
      <c r="P162">
        <v>1.7267386999999999E-2</v>
      </c>
      <c r="Q162">
        <v>2.1083345E-2</v>
      </c>
      <c r="R162">
        <v>2.8517277000000001E-2</v>
      </c>
      <c r="S162">
        <v>3.7457810000000001E-2</v>
      </c>
      <c r="T162">
        <v>5.1341357999999997E-2</v>
      </c>
      <c r="U162">
        <v>7.1254558999999995E-2</v>
      </c>
      <c r="V162">
        <v>9.1677505000000006E-2</v>
      </c>
      <c r="W162">
        <v>0.112167346</v>
      </c>
      <c r="X162">
        <v>0.130246366</v>
      </c>
      <c r="Y162">
        <v>0.145834196</v>
      </c>
      <c r="Z162">
        <v>0.15616576500000001</v>
      </c>
      <c r="AA162">
        <v>0.162875095</v>
      </c>
      <c r="AB162">
        <v>0.166804752</v>
      </c>
      <c r="AC162">
        <v>0.168423188</v>
      </c>
      <c r="AD162">
        <v>0.168423188</v>
      </c>
      <c r="AE162">
        <v>0.168423188</v>
      </c>
      <c r="AF162">
        <v>0.168423188</v>
      </c>
      <c r="AG162">
        <v>0.168423188</v>
      </c>
      <c r="AH162">
        <v>0.168423188</v>
      </c>
      <c r="AI162">
        <v>0.168423188</v>
      </c>
      <c r="AJ162">
        <v>0.16877304500000001</v>
      </c>
      <c r="AK162">
        <v>0.175873848</v>
      </c>
      <c r="AL162">
        <v>0.183782951</v>
      </c>
      <c r="AM162">
        <v>0.183782951</v>
      </c>
    </row>
    <row r="163" spans="1:39" x14ac:dyDescent="0.25">
      <c r="A163" t="s">
        <v>431</v>
      </c>
      <c r="B163" t="s">
        <v>238</v>
      </c>
      <c r="C163" t="s">
        <v>239</v>
      </c>
      <c r="D163" t="s">
        <v>292</v>
      </c>
      <c r="E163" t="s">
        <v>241</v>
      </c>
      <c r="F163" t="s">
        <v>242</v>
      </c>
      <c r="G163" t="s">
        <v>396</v>
      </c>
      <c r="H163" t="s">
        <v>244</v>
      </c>
      <c r="I163" t="s">
        <v>269</v>
      </c>
      <c r="J163" t="s">
        <v>270</v>
      </c>
      <c r="K163">
        <v>0</v>
      </c>
      <c r="L163">
        <v>3.7094490000000001E-3</v>
      </c>
      <c r="M163">
        <v>6.4222580000000001E-3</v>
      </c>
      <c r="N163">
        <v>8.5037529999999993E-3</v>
      </c>
      <c r="O163">
        <v>1.0615815000000001E-2</v>
      </c>
      <c r="P163">
        <v>1.3672261E-2</v>
      </c>
      <c r="Q163">
        <v>1.6657640000000001E-2</v>
      </c>
      <c r="R163">
        <v>2.2526725000000001E-2</v>
      </c>
      <c r="S163">
        <v>2.9518907E-2</v>
      </c>
      <c r="T163">
        <v>4.4797193999999999E-2</v>
      </c>
      <c r="U163">
        <v>6.6845605000000002E-2</v>
      </c>
      <c r="V163">
        <v>9.0054598999999999E-2</v>
      </c>
      <c r="W163">
        <v>0.11411874900000001</v>
      </c>
      <c r="X163">
        <v>0.13580004700000001</v>
      </c>
      <c r="Y163">
        <v>0.15550095899999999</v>
      </c>
      <c r="Z163">
        <v>0.168558666</v>
      </c>
      <c r="AA163">
        <v>0.17703835300000001</v>
      </c>
      <c r="AB163">
        <v>0.18200490799999999</v>
      </c>
      <c r="AC163">
        <v>0.18405039200000001</v>
      </c>
      <c r="AD163">
        <v>0.18405039200000001</v>
      </c>
      <c r="AE163">
        <v>0.18405039200000001</v>
      </c>
      <c r="AF163">
        <v>0.18405039200000001</v>
      </c>
      <c r="AG163">
        <v>0.18405039200000001</v>
      </c>
      <c r="AH163">
        <v>0.18405039200000001</v>
      </c>
      <c r="AI163">
        <v>0.18405039200000001</v>
      </c>
      <c r="AJ163">
        <v>0.184560472</v>
      </c>
      <c r="AK163">
        <v>0.194913214</v>
      </c>
      <c r="AL163">
        <v>0.20644443100000001</v>
      </c>
      <c r="AM163">
        <v>0.20644443100000001</v>
      </c>
    </row>
    <row r="164" spans="1:39" x14ac:dyDescent="0.25">
      <c r="A164" t="s">
        <v>432</v>
      </c>
      <c r="B164" t="s">
        <v>238</v>
      </c>
      <c r="C164" t="s">
        <v>239</v>
      </c>
      <c r="D164" t="s">
        <v>302</v>
      </c>
      <c r="E164" t="s">
        <v>241</v>
      </c>
      <c r="F164" t="s">
        <v>242</v>
      </c>
      <c r="G164" t="s">
        <v>396</v>
      </c>
      <c r="H164" t="s">
        <v>244</v>
      </c>
      <c r="I164" t="s">
        <v>245</v>
      </c>
      <c r="J164" t="s">
        <v>246</v>
      </c>
      <c r="K164">
        <v>0</v>
      </c>
      <c r="L164">
        <v>3.3018600000000002E-3</v>
      </c>
      <c r="M164">
        <v>3.4086329999999999E-3</v>
      </c>
      <c r="N164">
        <v>3.512879E-3</v>
      </c>
      <c r="O164">
        <v>3.512879E-3</v>
      </c>
      <c r="P164">
        <v>3.512879E-3</v>
      </c>
      <c r="Q164">
        <v>3.9318280000000001E-3</v>
      </c>
      <c r="R164">
        <v>4.2631919999999998E-3</v>
      </c>
      <c r="S164">
        <v>5.025687E-3</v>
      </c>
      <c r="T164">
        <v>5.4212230000000002E-3</v>
      </c>
      <c r="U164">
        <v>8.8473119999999995E-3</v>
      </c>
      <c r="V164">
        <v>1.3347131999999999E-2</v>
      </c>
      <c r="W164">
        <v>1.9126631000000002E-2</v>
      </c>
      <c r="X164">
        <v>2.5281438E-2</v>
      </c>
      <c r="Y164">
        <v>3.3007771999999998E-2</v>
      </c>
      <c r="Z164">
        <v>3.9226478000000002E-2</v>
      </c>
      <c r="AA164">
        <v>4.4284012999999997E-2</v>
      </c>
      <c r="AB164">
        <v>4.8476169999999999E-2</v>
      </c>
      <c r="AC164">
        <v>5.1964093000000003E-2</v>
      </c>
      <c r="AD164">
        <v>5.7066448999999998E-2</v>
      </c>
      <c r="AE164">
        <v>6.3115658000000005E-2</v>
      </c>
      <c r="AF164">
        <v>6.5345762000000002E-2</v>
      </c>
      <c r="AG164">
        <v>6.5345762000000002E-2</v>
      </c>
      <c r="AH164">
        <v>6.5345762000000002E-2</v>
      </c>
      <c r="AI164">
        <v>6.5345762000000002E-2</v>
      </c>
      <c r="AJ164">
        <v>6.5345762000000002E-2</v>
      </c>
      <c r="AK164">
        <v>6.5345762000000002E-2</v>
      </c>
      <c r="AL164">
        <v>6.5345762000000002E-2</v>
      </c>
      <c r="AM164">
        <v>6.5345762000000002E-2</v>
      </c>
    </row>
    <row r="165" spans="1:39" x14ac:dyDescent="0.25">
      <c r="A165" t="s">
        <v>433</v>
      </c>
      <c r="B165" t="s">
        <v>238</v>
      </c>
      <c r="C165" t="s">
        <v>239</v>
      </c>
      <c r="D165" t="s">
        <v>302</v>
      </c>
      <c r="E165" t="s">
        <v>241</v>
      </c>
      <c r="F165" t="s">
        <v>242</v>
      </c>
      <c r="G165" t="s">
        <v>396</v>
      </c>
      <c r="H165" t="s">
        <v>244</v>
      </c>
      <c r="I165" t="s">
        <v>248</v>
      </c>
      <c r="J165" t="s">
        <v>249</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row>
    <row r="166" spans="1:39" x14ac:dyDescent="0.25">
      <c r="A166" t="s">
        <v>434</v>
      </c>
      <c r="B166" t="s">
        <v>238</v>
      </c>
      <c r="C166" t="s">
        <v>239</v>
      </c>
      <c r="D166" t="s">
        <v>302</v>
      </c>
      <c r="E166" t="s">
        <v>241</v>
      </c>
      <c r="F166" t="s">
        <v>242</v>
      </c>
      <c r="G166" t="s">
        <v>396</v>
      </c>
      <c r="H166" t="s">
        <v>244</v>
      </c>
      <c r="I166" t="s">
        <v>251</v>
      </c>
      <c r="J166" t="s">
        <v>252</v>
      </c>
      <c r="K166">
        <v>0</v>
      </c>
      <c r="L166">
        <v>1.37513E-4</v>
      </c>
      <c r="M166">
        <v>1.4195899999999999E-4</v>
      </c>
      <c r="N166">
        <v>1.4630099999999999E-4</v>
      </c>
      <c r="O166">
        <v>1.4630099999999999E-4</v>
      </c>
      <c r="P166">
        <v>1.4630099999999999E-4</v>
      </c>
      <c r="Q166">
        <v>1.6374900000000001E-4</v>
      </c>
      <c r="R166">
        <v>1.7754899999999999E-4</v>
      </c>
      <c r="S166">
        <v>2.0930499999999999E-4</v>
      </c>
      <c r="T166">
        <v>2.2577799999999999E-4</v>
      </c>
      <c r="U166">
        <v>3.6846399999999999E-4</v>
      </c>
      <c r="V166">
        <v>5.5586800000000005E-4</v>
      </c>
      <c r="W166">
        <v>7.9656699999999998E-4</v>
      </c>
      <c r="X166">
        <v>1.0528969999999999E-3</v>
      </c>
      <c r="Y166">
        <v>1.3746749999999999E-3</v>
      </c>
      <c r="Z166">
        <v>1.633666E-3</v>
      </c>
      <c r="AA166">
        <v>1.844297E-3</v>
      </c>
      <c r="AB166">
        <v>2.0188879999999999E-3</v>
      </c>
      <c r="AC166">
        <v>2.1641500000000001E-3</v>
      </c>
      <c r="AD166">
        <v>2.3766479999999999E-3</v>
      </c>
      <c r="AE166">
        <v>2.6285789999999998E-3</v>
      </c>
      <c r="AF166">
        <v>2.7214560000000001E-3</v>
      </c>
      <c r="AG166">
        <v>2.7214560000000001E-3</v>
      </c>
      <c r="AH166">
        <v>2.7214560000000001E-3</v>
      </c>
      <c r="AI166">
        <v>2.7214560000000001E-3</v>
      </c>
      <c r="AJ166">
        <v>2.7214560000000001E-3</v>
      </c>
      <c r="AK166">
        <v>2.7214560000000001E-3</v>
      </c>
      <c r="AL166">
        <v>2.7214560000000001E-3</v>
      </c>
      <c r="AM166">
        <v>2.7214560000000001E-3</v>
      </c>
    </row>
    <row r="167" spans="1:39" x14ac:dyDescent="0.25">
      <c r="A167" t="s">
        <v>435</v>
      </c>
      <c r="B167" t="s">
        <v>238</v>
      </c>
      <c r="C167" t="s">
        <v>239</v>
      </c>
      <c r="D167" t="s">
        <v>302</v>
      </c>
      <c r="E167" t="s">
        <v>241</v>
      </c>
      <c r="F167" t="s">
        <v>242</v>
      </c>
      <c r="G167" t="s">
        <v>396</v>
      </c>
      <c r="H167" t="s">
        <v>244</v>
      </c>
      <c r="I167" t="s">
        <v>254</v>
      </c>
      <c r="J167" t="s">
        <v>255</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row>
    <row r="168" spans="1:39" x14ac:dyDescent="0.25">
      <c r="A168" t="s">
        <v>436</v>
      </c>
      <c r="B168" t="s">
        <v>238</v>
      </c>
      <c r="C168" t="s">
        <v>239</v>
      </c>
      <c r="D168" t="s">
        <v>302</v>
      </c>
      <c r="E168" t="s">
        <v>241</v>
      </c>
      <c r="F168" t="s">
        <v>242</v>
      </c>
      <c r="G168" t="s">
        <v>396</v>
      </c>
      <c r="H168" t="s">
        <v>244</v>
      </c>
      <c r="I168" t="s">
        <v>257</v>
      </c>
      <c r="J168" t="s">
        <v>258</v>
      </c>
      <c r="K168">
        <v>0</v>
      </c>
      <c r="L168">
        <v>8.9772399999999994E-5</v>
      </c>
      <c r="M168">
        <v>9.2675400000000004E-5</v>
      </c>
      <c r="N168">
        <v>9.5509700000000005E-5</v>
      </c>
      <c r="O168">
        <v>9.5509700000000005E-5</v>
      </c>
      <c r="P168">
        <v>9.5509700000000005E-5</v>
      </c>
      <c r="Q168">
        <v>1.069E-4</v>
      </c>
      <c r="R168">
        <v>1.1591000000000001E-4</v>
      </c>
      <c r="S168">
        <v>1.3664100000000001E-4</v>
      </c>
      <c r="T168">
        <v>1.4739500000000001E-4</v>
      </c>
      <c r="U168">
        <v>2.4054499999999999E-4</v>
      </c>
      <c r="V168">
        <v>3.6288800000000001E-4</v>
      </c>
      <c r="W168">
        <v>5.2002299999999999E-4</v>
      </c>
      <c r="X168">
        <v>6.8736299999999997E-4</v>
      </c>
      <c r="Y168">
        <v>8.9742999999999995E-4</v>
      </c>
      <c r="Z168">
        <v>1.0665060000000001E-3</v>
      </c>
      <c r="AA168">
        <v>1.2040130000000001E-3</v>
      </c>
      <c r="AB168">
        <v>1.3179909999999999E-3</v>
      </c>
      <c r="AC168">
        <v>1.412822E-3</v>
      </c>
      <c r="AD168">
        <v>1.5515469999999999E-3</v>
      </c>
      <c r="AE168">
        <v>1.7160159999999999E-3</v>
      </c>
      <c r="AF168">
        <v>1.7766489999999999E-3</v>
      </c>
      <c r="AG168">
        <v>1.7766489999999999E-3</v>
      </c>
      <c r="AH168">
        <v>1.7766489999999999E-3</v>
      </c>
      <c r="AI168">
        <v>1.7766489999999999E-3</v>
      </c>
      <c r="AJ168">
        <v>1.7766489999999999E-3</v>
      </c>
      <c r="AK168">
        <v>1.7766489999999999E-3</v>
      </c>
      <c r="AL168">
        <v>1.7766489999999999E-3</v>
      </c>
      <c r="AM168">
        <v>1.7766489999999999E-3</v>
      </c>
    </row>
    <row r="169" spans="1:39" x14ac:dyDescent="0.25">
      <c r="A169" t="s">
        <v>437</v>
      </c>
      <c r="B169" t="s">
        <v>238</v>
      </c>
      <c r="C169" t="s">
        <v>239</v>
      </c>
      <c r="D169" t="s">
        <v>302</v>
      </c>
      <c r="E169" t="s">
        <v>241</v>
      </c>
      <c r="F169" t="s">
        <v>242</v>
      </c>
      <c r="G169" t="s">
        <v>396</v>
      </c>
      <c r="H169" t="s">
        <v>244</v>
      </c>
      <c r="I169" t="s">
        <v>260</v>
      </c>
      <c r="J169" t="s">
        <v>261</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row>
    <row r="170" spans="1:39" x14ac:dyDescent="0.25">
      <c r="A170" t="s">
        <v>438</v>
      </c>
      <c r="B170" t="s">
        <v>238</v>
      </c>
      <c r="C170" t="s">
        <v>239</v>
      </c>
      <c r="D170" t="s">
        <v>302</v>
      </c>
      <c r="E170" t="s">
        <v>241</v>
      </c>
      <c r="F170" t="s">
        <v>242</v>
      </c>
      <c r="G170" t="s">
        <v>396</v>
      </c>
      <c r="H170" t="s">
        <v>244</v>
      </c>
      <c r="I170" t="s">
        <v>263</v>
      </c>
      <c r="J170" t="s">
        <v>264</v>
      </c>
      <c r="K170">
        <v>0</v>
      </c>
      <c r="L170">
        <v>1.420791E-3</v>
      </c>
      <c r="M170">
        <v>1.466735E-3</v>
      </c>
      <c r="N170">
        <v>1.511592E-3</v>
      </c>
      <c r="O170">
        <v>1.511592E-3</v>
      </c>
      <c r="P170">
        <v>1.511592E-3</v>
      </c>
      <c r="Q170">
        <v>1.691866E-3</v>
      </c>
      <c r="R170">
        <v>1.8344520000000001E-3</v>
      </c>
      <c r="S170">
        <v>2.1625540000000001E-3</v>
      </c>
      <c r="T170">
        <v>2.3327529999999999E-3</v>
      </c>
      <c r="U170">
        <v>3.8070000000000001E-3</v>
      </c>
      <c r="V170">
        <v>5.7432730000000001E-3</v>
      </c>
      <c r="W170">
        <v>8.2301930000000002E-3</v>
      </c>
      <c r="X170">
        <v>1.0878607E-2</v>
      </c>
      <c r="Y170">
        <v>1.4203250000000001E-2</v>
      </c>
      <c r="Z170">
        <v>1.6879160000000001E-2</v>
      </c>
      <c r="AA170">
        <v>1.9055418000000001E-2</v>
      </c>
      <c r="AB170">
        <v>2.0859305000000002E-2</v>
      </c>
      <c r="AC170">
        <v>2.2360158000000002E-2</v>
      </c>
      <c r="AD170">
        <v>2.4555703000000002E-2</v>
      </c>
      <c r="AE170">
        <v>2.7158677999999999E-2</v>
      </c>
      <c r="AF170">
        <v>2.8118292999999999E-2</v>
      </c>
      <c r="AG170">
        <v>2.8118292999999999E-2</v>
      </c>
      <c r="AH170">
        <v>2.8118292999999999E-2</v>
      </c>
      <c r="AI170">
        <v>2.8118292999999999E-2</v>
      </c>
      <c r="AJ170">
        <v>2.8118292999999999E-2</v>
      </c>
      <c r="AK170">
        <v>2.8118292999999999E-2</v>
      </c>
      <c r="AL170">
        <v>2.8118292999999999E-2</v>
      </c>
      <c r="AM170">
        <v>2.8118292999999999E-2</v>
      </c>
    </row>
    <row r="171" spans="1:39" x14ac:dyDescent="0.25">
      <c r="A171" t="s">
        <v>439</v>
      </c>
      <c r="B171" t="s">
        <v>238</v>
      </c>
      <c r="C171" t="s">
        <v>239</v>
      </c>
      <c r="D171" t="s">
        <v>302</v>
      </c>
      <c r="E171" t="s">
        <v>241</v>
      </c>
      <c r="F171" t="s">
        <v>242</v>
      </c>
      <c r="G171" t="s">
        <v>396</v>
      </c>
      <c r="H171" t="s">
        <v>244</v>
      </c>
      <c r="I171" t="s">
        <v>266</v>
      </c>
      <c r="J171" t="s">
        <v>267</v>
      </c>
      <c r="K171">
        <v>0</v>
      </c>
      <c r="L171">
        <v>1.6651999999999999E-3</v>
      </c>
      <c r="M171">
        <v>1.7190479999999999E-3</v>
      </c>
      <c r="N171">
        <v>1.7716209999999999E-3</v>
      </c>
      <c r="O171">
        <v>1.7716209999999999E-3</v>
      </c>
      <c r="P171">
        <v>1.7716209999999999E-3</v>
      </c>
      <c r="Q171">
        <v>1.9829069999999999E-3</v>
      </c>
      <c r="R171">
        <v>2.1500209999999998E-3</v>
      </c>
      <c r="S171">
        <v>2.534564E-3</v>
      </c>
      <c r="T171">
        <v>2.734041E-3</v>
      </c>
      <c r="U171">
        <v>4.4618929999999998E-3</v>
      </c>
      <c r="V171">
        <v>6.7312500000000003E-3</v>
      </c>
      <c r="W171">
        <v>9.6459779999999995E-3</v>
      </c>
      <c r="X171">
        <v>1.2749982E-2</v>
      </c>
      <c r="Y171">
        <v>1.6646541000000001E-2</v>
      </c>
      <c r="Z171">
        <v>1.9782770000000002E-2</v>
      </c>
      <c r="AA171">
        <v>2.2333395999999998E-2</v>
      </c>
      <c r="AB171">
        <v>2.4447593E-2</v>
      </c>
      <c r="AC171">
        <v>2.6206627999999999E-2</v>
      </c>
      <c r="AD171">
        <v>2.8779857999999998E-2</v>
      </c>
      <c r="AE171">
        <v>3.1830605999999997E-2</v>
      </c>
      <c r="AF171">
        <v>3.2955296000000002E-2</v>
      </c>
      <c r="AG171">
        <v>3.2955296000000002E-2</v>
      </c>
      <c r="AH171">
        <v>3.2955296000000002E-2</v>
      </c>
      <c r="AI171">
        <v>3.2955296000000002E-2</v>
      </c>
      <c r="AJ171">
        <v>3.2955296000000002E-2</v>
      </c>
      <c r="AK171">
        <v>3.2955296000000002E-2</v>
      </c>
      <c r="AL171">
        <v>3.2955296000000002E-2</v>
      </c>
      <c r="AM171">
        <v>3.2955296000000002E-2</v>
      </c>
    </row>
    <row r="172" spans="1:39" x14ac:dyDescent="0.25">
      <c r="A172" t="s">
        <v>440</v>
      </c>
      <c r="B172" t="s">
        <v>238</v>
      </c>
      <c r="C172" t="s">
        <v>239</v>
      </c>
      <c r="D172" t="s">
        <v>302</v>
      </c>
      <c r="E172" t="s">
        <v>241</v>
      </c>
      <c r="F172" t="s">
        <v>242</v>
      </c>
      <c r="G172" t="s">
        <v>396</v>
      </c>
      <c r="H172" t="s">
        <v>244</v>
      </c>
      <c r="I172" t="s">
        <v>269</v>
      </c>
      <c r="J172" t="s">
        <v>270</v>
      </c>
      <c r="K172">
        <v>0</v>
      </c>
      <c r="L172">
        <v>6.6109800000000005E-4</v>
      </c>
      <c r="M172">
        <v>6.82476E-4</v>
      </c>
      <c r="N172">
        <v>7.0334900000000003E-4</v>
      </c>
      <c r="O172">
        <v>7.0334900000000003E-4</v>
      </c>
      <c r="P172">
        <v>7.0334900000000003E-4</v>
      </c>
      <c r="Q172">
        <v>7.87231E-4</v>
      </c>
      <c r="R172">
        <v>8.5357599999999999E-4</v>
      </c>
      <c r="S172">
        <v>1.006243E-3</v>
      </c>
      <c r="T172">
        <v>1.0854370000000001E-3</v>
      </c>
      <c r="U172">
        <v>1.771409E-3</v>
      </c>
      <c r="V172">
        <v>2.6723630000000001E-3</v>
      </c>
      <c r="W172">
        <v>3.8295349999999998E-3</v>
      </c>
      <c r="X172">
        <v>5.0618499999999997E-3</v>
      </c>
      <c r="Y172">
        <v>6.6088170000000003E-3</v>
      </c>
      <c r="Z172">
        <v>7.8539260000000007E-3</v>
      </c>
      <c r="AA172">
        <v>8.8665459999999995E-3</v>
      </c>
      <c r="AB172">
        <v>9.7058999999999999E-3</v>
      </c>
      <c r="AC172">
        <v>1.0404251999999999E-2</v>
      </c>
      <c r="AD172">
        <v>1.1425846E-2</v>
      </c>
      <c r="AE172">
        <v>1.2637018E-2</v>
      </c>
      <c r="AF172">
        <v>1.3083529999999999E-2</v>
      </c>
      <c r="AG172">
        <v>1.3083529999999999E-2</v>
      </c>
      <c r="AH172">
        <v>1.3083529999999999E-2</v>
      </c>
      <c r="AI172">
        <v>1.3083529999999999E-2</v>
      </c>
      <c r="AJ172">
        <v>1.3083529999999999E-2</v>
      </c>
      <c r="AK172">
        <v>1.3083529999999999E-2</v>
      </c>
      <c r="AL172">
        <v>1.3083529999999999E-2</v>
      </c>
      <c r="AM172">
        <v>1.3083529999999999E-2</v>
      </c>
    </row>
    <row r="173" spans="1:39" x14ac:dyDescent="0.25">
      <c r="A173" t="s">
        <v>441</v>
      </c>
      <c r="B173" t="s">
        <v>238</v>
      </c>
      <c r="C173" t="s">
        <v>239</v>
      </c>
      <c r="D173" t="s">
        <v>312</v>
      </c>
      <c r="E173" t="s">
        <v>241</v>
      </c>
      <c r="F173" t="s">
        <v>242</v>
      </c>
      <c r="G173" t="s">
        <v>396</v>
      </c>
      <c r="H173" t="s">
        <v>244</v>
      </c>
      <c r="I173" t="s">
        <v>245</v>
      </c>
      <c r="J173" t="s">
        <v>246</v>
      </c>
      <c r="K173">
        <v>0</v>
      </c>
      <c r="L173">
        <v>3.058683E-3</v>
      </c>
      <c r="M173">
        <v>3.9068540000000004E-3</v>
      </c>
      <c r="N173">
        <v>5.2159509999999999E-3</v>
      </c>
      <c r="O173">
        <v>7.3492230000000002E-3</v>
      </c>
      <c r="P173">
        <v>1.0131134E-2</v>
      </c>
      <c r="Q173">
        <v>1.3688446999999999E-2</v>
      </c>
      <c r="R173">
        <v>1.8459270999999999E-2</v>
      </c>
      <c r="S173">
        <v>2.4509643000000001E-2</v>
      </c>
      <c r="T173">
        <v>3.1894297000000002E-2</v>
      </c>
      <c r="U173">
        <v>4.1462972000000001E-2</v>
      </c>
      <c r="V173">
        <v>5.2727742000000001E-2</v>
      </c>
      <c r="W173">
        <v>6.4462200999999997E-2</v>
      </c>
      <c r="X173">
        <v>7.6219998999999997E-2</v>
      </c>
      <c r="Y173">
        <v>8.6829539999999997E-2</v>
      </c>
      <c r="Z173">
        <v>9.5491046999999996E-2</v>
      </c>
      <c r="AA173">
        <v>0.102489757</v>
      </c>
      <c r="AB173">
        <v>0.108277242</v>
      </c>
      <c r="AC173">
        <v>0.11315381100000001</v>
      </c>
      <c r="AD173">
        <v>0.11722856700000001</v>
      </c>
      <c r="AE173">
        <v>0.11915407</v>
      </c>
      <c r="AF173">
        <v>0.120826956</v>
      </c>
      <c r="AG173">
        <v>0.120826956</v>
      </c>
      <c r="AH173">
        <v>0.120826956</v>
      </c>
      <c r="AI173">
        <v>0.120826956</v>
      </c>
      <c r="AJ173">
        <v>0.120826956</v>
      </c>
      <c r="AK173">
        <v>0.120826956</v>
      </c>
      <c r="AL173">
        <v>0.120826956</v>
      </c>
      <c r="AM173">
        <v>0.120826956</v>
      </c>
    </row>
    <row r="174" spans="1:39" x14ac:dyDescent="0.25">
      <c r="A174" t="s">
        <v>442</v>
      </c>
      <c r="B174" t="s">
        <v>238</v>
      </c>
      <c r="C174" t="s">
        <v>239</v>
      </c>
      <c r="D174" t="s">
        <v>312</v>
      </c>
      <c r="E174" t="s">
        <v>241</v>
      </c>
      <c r="F174" t="s">
        <v>242</v>
      </c>
      <c r="G174" t="s">
        <v>396</v>
      </c>
      <c r="H174" t="s">
        <v>244</v>
      </c>
      <c r="I174" t="s">
        <v>248</v>
      </c>
      <c r="J174" t="s">
        <v>249</v>
      </c>
      <c r="K174">
        <v>0</v>
      </c>
      <c r="L174">
        <v>3.0388371000000001E-2</v>
      </c>
      <c r="M174">
        <v>3.8815046999999998E-2</v>
      </c>
      <c r="N174">
        <v>5.1821071000000003E-2</v>
      </c>
      <c r="O174">
        <v>7.3015367999999997E-2</v>
      </c>
      <c r="P174">
        <v>0.10065397700000001</v>
      </c>
      <c r="Q174">
        <v>0.13599628899999999</v>
      </c>
      <c r="R174">
        <v>0.18339497299999999</v>
      </c>
      <c r="S174">
        <v>0.243506106</v>
      </c>
      <c r="T174">
        <v>0.31687349100000001</v>
      </c>
      <c r="U174">
        <v>0.41193937400000002</v>
      </c>
      <c r="V174">
        <v>0.52385615600000002</v>
      </c>
      <c r="W174">
        <v>0.64043934999999996</v>
      </c>
      <c r="X174">
        <v>0.75725441699999996</v>
      </c>
      <c r="Y174">
        <v>0.86266142400000001</v>
      </c>
      <c r="Z174">
        <v>0.94871448800000002</v>
      </c>
      <c r="AA174">
        <v>1.0182474699999999</v>
      </c>
      <c r="AB174">
        <v>1.0757467999999999</v>
      </c>
      <c r="AC174">
        <v>1.1241960740000001</v>
      </c>
      <c r="AD174">
        <v>1.1646792319999999</v>
      </c>
      <c r="AE174">
        <v>1.1838093279999999</v>
      </c>
      <c r="AF174">
        <v>1.200429645</v>
      </c>
      <c r="AG174">
        <v>1.200429645</v>
      </c>
      <c r="AH174">
        <v>1.200429645</v>
      </c>
      <c r="AI174">
        <v>1.200429645</v>
      </c>
      <c r="AJ174">
        <v>1.200429645</v>
      </c>
      <c r="AK174">
        <v>1.200429645</v>
      </c>
      <c r="AL174">
        <v>1.200429645</v>
      </c>
      <c r="AM174">
        <v>1.200429645</v>
      </c>
    </row>
    <row r="175" spans="1:39" x14ac:dyDescent="0.25">
      <c r="A175" t="s">
        <v>443</v>
      </c>
      <c r="B175" t="s">
        <v>238</v>
      </c>
      <c r="C175" t="s">
        <v>239</v>
      </c>
      <c r="D175" t="s">
        <v>312</v>
      </c>
      <c r="E175" t="s">
        <v>241</v>
      </c>
      <c r="F175" t="s">
        <v>242</v>
      </c>
      <c r="G175" t="s">
        <v>396</v>
      </c>
      <c r="H175" t="s">
        <v>244</v>
      </c>
      <c r="I175" t="s">
        <v>251</v>
      </c>
      <c r="J175" t="s">
        <v>252</v>
      </c>
      <c r="K175">
        <v>0</v>
      </c>
      <c r="L175">
        <v>3.81168E-3</v>
      </c>
      <c r="M175">
        <v>4.8686559999999999E-3</v>
      </c>
      <c r="N175">
        <v>6.5000309999999999E-3</v>
      </c>
      <c r="O175">
        <v>9.1584779999999994E-3</v>
      </c>
      <c r="P175">
        <v>1.2625249E-2</v>
      </c>
      <c r="Q175">
        <v>1.7058312999999999E-2</v>
      </c>
      <c r="R175">
        <v>2.3003633999999998E-2</v>
      </c>
      <c r="S175">
        <v>3.0543504999999999E-2</v>
      </c>
      <c r="T175">
        <v>3.9746137000000001E-2</v>
      </c>
      <c r="U175">
        <v>5.1670459000000002E-2</v>
      </c>
      <c r="V175">
        <v>6.5708427E-2</v>
      </c>
      <c r="W175">
        <v>8.0331712999999999E-2</v>
      </c>
      <c r="X175">
        <v>9.4984082999999997E-2</v>
      </c>
      <c r="Y175">
        <v>0.108205515</v>
      </c>
      <c r="Z175">
        <v>0.118999339</v>
      </c>
      <c r="AA175">
        <v>0.12772101399999999</v>
      </c>
      <c r="AB175">
        <v>0.13493328099999999</v>
      </c>
      <c r="AC175">
        <v>0.14101037999999999</v>
      </c>
      <c r="AD175">
        <v>0.14608827099999999</v>
      </c>
      <c r="AE175">
        <v>0.148487801</v>
      </c>
      <c r="AF175">
        <v>0.15057252400000001</v>
      </c>
      <c r="AG175">
        <v>0.15057252400000001</v>
      </c>
      <c r="AH175">
        <v>0.15057252400000001</v>
      </c>
      <c r="AI175">
        <v>0.15057252400000001</v>
      </c>
      <c r="AJ175">
        <v>0.15057252400000001</v>
      </c>
      <c r="AK175">
        <v>0.15057252400000001</v>
      </c>
      <c r="AL175">
        <v>0.15057252400000001</v>
      </c>
      <c r="AM175">
        <v>0.15057252400000001</v>
      </c>
    </row>
    <row r="176" spans="1:39" x14ac:dyDescent="0.25">
      <c r="A176" t="s">
        <v>444</v>
      </c>
      <c r="B176" t="s">
        <v>238</v>
      </c>
      <c r="C176" t="s">
        <v>239</v>
      </c>
      <c r="D176" t="s">
        <v>312</v>
      </c>
      <c r="E176" t="s">
        <v>241</v>
      </c>
      <c r="F176" t="s">
        <v>242</v>
      </c>
      <c r="G176" t="s">
        <v>396</v>
      </c>
      <c r="H176" t="s">
        <v>244</v>
      </c>
      <c r="I176" t="s">
        <v>254</v>
      </c>
      <c r="J176" t="s">
        <v>255</v>
      </c>
      <c r="K176">
        <v>0</v>
      </c>
      <c r="L176">
        <v>8.0545330999999998E-2</v>
      </c>
      <c r="M176">
        <v>0.102880501</v>
      </c>
      <c r="N176">
        <v>0.137353377</v>
      </c>
      <c r="O176">
        <v>0.19352952800000001</v>
      </c>
      <c r="P176">
        <v>0.26678653000000002</v>
      </c>
      <c r="Q176">
        <v>0.36046243900000002</v>
      </c>
      <c r="R176">
        <v>0.48609414200000001</v>
      </c>
      <c r="S176">
        <v>0.64542058899999999</v>
      </c>
      <c r="T176">
        <v>0.83988314900000005</v>
      </c>
      <c r="U176">
        <v>1.0918582610000001</v>
      </c>
      <c r="V176">
        <v>1.3884972090000001</v>
      </c>
      <c r="W176">
        <v>1.697504632</v>
      </c>
      <c r="X176">
        <v>2.0071266379999999</v>
      </c>
      <c r="Y176">
        <v>2.2865112239999998</v>
      </c>
      <c r="Z176">
        <v>2.5145975759999999</v>
      </c>
      <c r="AA176">
        <v>2.6988969300000001</v>
      </c>
      <c r="AB176">
        <v>2.8513007130000001</v>
      </c>
      <c r="AC176">
        <v>2.9797170359999998</v>
      </c>
      <c r="AD176">
        <v>3.0870189200000002</v>
      </c>
      <c r="AE176">
        <v>3.137723839</v>
      </c>
      <c r="AF176">
        <v>3.181776513</v>
      </c>
      <c r="AG176">
        <v>3.181776513</v>
      </c>
      <c r="AH176">
        <v>3.181776513</v>
      </c>
      <c r="AI176">
        <v>3.181776513</v>
      </c>
      <c r="AJ176">
        <v>3.181776513</v>
      </c>
      <c r="AK176">
        <v>3.181776513</v>
      </c>
      <c r="AL176">
        <v>3.181776513</v>
      </c>
      <c r="AM176">
        <v>3.181776513</v>
      </c>
    </row>
    <row r="177" spans="1:39" x14ac:dyDescent="0.25">
      <c r="A177" t="s">
        <v>445</v>
      </c>
      <c r="B177" t="s">
        <v>238</v>
      </c>
      <c r="C177" t="s">
        <v>239</v>
      </c>
      <c r="D177" t="s">
        <v>312</v>
      </c>
      <c r="E177" t="s">
        <v>241</v>
      </c>
      <c r="F177" t="s">
        <v>242</v>
      </c>
      <c r="G177" t="s">
        <v>396</v>
      </c>
      <c r="H177" t="s">
        <v>244</v>
      </c>
      <c r="I177" t="s">
        <v>257</v>
      </c>
      <c r="J177" t="s">
        <v>258</v>
      </c>
      <c r="K177">
        <v>0</v>
      </c>
      <c r="L177">
        <v>3.2559801999999999E-2</v>
      </c>
      <c r="M177">
        <v>4.1588615000000002E-2</v>
      </c>
      <c r="N177">
        <v>5.5523997999999998E-2</v>
      </c>
      <c r="O177">
        <v>7.8232755000000001E-2</v>
      </c>
      <c r="P177">
        <v>0.107846308</v>
      </c>
      <c r="Q177">
        <v>0.14571404099999999</v>
      </c>
      <c r="R177">
        <v>0.196499646</v>
      </c>
      <c r="S177">
        <v>0.26090608100000001</v>
      </c>
      <c r="T177">
        <v>0.33951600700000001</v>
      </c>
      <c r="U177">
        <v>0.44137491899999998</v>
      </c>
      <c r="V177">
        <v>0.56128882700000005</v>
      </c>
      <c r="W177">
        <v>0.686202592</v>
      </c>
      <c r="X177">
        <v>0.81136479699999997</v>
      </c>
      <c r="Y177">
        <v>0.924303769</v>
      </c>
      <c r="Z177">
        <v>1.0165058419999999</v>
      </c>
      <c r="AA177">
        <v>1.0910073730000001</v>
      </c>
      <c r="AB177">
        <v>1.152615376</v>
      </c>
      <c r="AC177">
        <v>1.204526642</v>
      </c>
      <c r="AD177">
        <v>1.247902566</v>
      </c>
      <c r="AE177">
        <v>1.2683996209999999</v>
      </c>
      <c r="AF177">
        <v>1.2862075610000001</v>
      </c>
      <c r="AG177">
        <v>1.2862075610000001</v>
      </c>
      <c r="AH177">
        <v>1.2862075610000001</v>
      </c>
      <c r="AI177">
        <v>1.2862075610000001</v>
      </c>
      <c r="AJ177">
        <v>1.2862075610000001</v>
      </c>
      <c r="AK177">
        <v>1.2862075610000001</v>
      </c>
      <c r="AL177">
        <v>1.2862075610000001</v>
      </c>
      <c r="AM177">
        <v>1.2862075610000001</v>
      </c>
    </row>
    <row r="178" spans="1:39" x14ac:dyDescent="0.25">
      <c r="A178" t="s">
        <v>446</v>
      </c>
      <c r="B178" t="s">
        <v>238</v>
      </c>
      <c r="C178" t="s">
        <v>239</v>
      </c>
      <c r="D178" t="s">
        <v>312</v>
      </c>
      <c r="E178" t="s">
        <v>241</v>
      </c>
      <c r="F178" t="s">
        <v>242</v>
      </c>
      <c r="G178" t="s">
        <v>396</v>
      </c>
      <c r="H178" t="s">
        <v>244</v>
      </c>
      <c r="I178" t="s">
        <v>260</v>
      </c>
      <c r="J178" t="s">
        <v>261</v>
      </c>
      <c r="K178">
        <v>0</v>
      </c>
      <c r="L178">
        <v>1.0687881E-2</v>
      </c>
      <c r="M178">
        <v>1.3651623E-2</v>
      </c>
      <c r="N178">
        <v>1.8225966E-2</v>
      </c>
      <c r="O178">
        <v>2.5680202999999999E-2</v>
      </c>
      <c r="P178">
        <v>3.5400965999999999E-2</v>
      </c>
      <c r="Q178">
        <v>4.7831195999999999E-2</v>
      </c>
      <c r="R178">
        <v>6.4501766000000002E-2</v>
      </c>
      <c r="S178">
        <v>8.5643426999999994E-2</v>
      </c>
      <c r="T178">
        <v>0.111447438</v>
      </c>
      <c r="U178">
        <v>0.144883018</v>
      </c>
      <c r="V178">
        <v>0.18424522099999999</v>
      </c>
      <c r="W178">
        <v>0.225248646</v>
      </c>
      <c r="X178">
        <v>0.26633362199999999</v>
      </c>
      <c r="Y178">
        <v>0.303406275</v>
      </c>
      <c r="Z178">
        <v>0.33367196100000002</v>
      </c>
      <c r="AA178">
        <v>0.35812737500000003</v>
      </c>
      <c r="AB178">
        <v>0.37835044000000001</v>
      </c>
      <c r="AC178">
        <v>0.395390513</v>
      </c>
      <c r="AD178">
        <v>0.40962882699999997</v>
      </c>
      <c r="AE178">
        <v>0.41635706500000003</v>
      </c>
      <c r="AF178">
        <v>0.42220258900000002</v>
      </c>
      <c r="AG178">
        <v>0.42220258900000002</v>
      </c>
      <c r="AH178">
        <v>0.42220258900000002</v>
      </c>
      <c r="AI178">
        <v>0.42220258900000002</v>
      </c>
      <c r="AJ178">
        <v>0.42220258900000002</v>
      </c>
      <c r="AK178">
        <v>0.42220258900000002</v>
      </c>
      <c r="AL178">
        <v>0.42220258900000002</v>
      </c>
      <c r="AM178">
        <v>0.42220258900000002</v>
      </c>
    </row>
    <row r="179" spans="1:39" x14ac:dyDescent="0.25">
      <c r="A179" t="s">
        <v>447</v>
      </c>
      <c r="B179" t="s">
        <v>238</v>
      </c>
      <c r="C179" t="s">
        <v>239</v>
      </c>
      <c r="D179" t="s">
        <v>312</v>
      </c>
      <c r="E179" t="s">
        <v>241</v>
      </c>
      <c r="F179" t="s">
        <v>242</v>
      </c>
      <c r="G179" t="s">
        <v>396</v>
      </c>
      <c r="H179" t="s">
        <v>244</v>
      </c>
      <c r="I179" t="s">
        <v>263</v>
      </c>
      <c r="J179" t="s">
        <v>264</v>
      </c>
      <c r="K179">
        <v>0</v>
      </c>
      <c r="L179">
        <v>2.5644686999999999E-2</v>
      </c>
      <c r="M179">
        <v>3.2755943000000003E-2</v>
      </c>
      <c r="N179">
        <v>4.3731700999999998E-2</v>
      </c>
      <c r="O179">
        <v>6.1617527999999998E-2</v>
      </c>
      <c r="P179">
        <v>8.4941695999999997E-2</v>
      </c>
      <c r="Q179">
        <v>0.11476700500000001</v>
      </c>
      <c r="R179">
        <v>0.154766663</v>
      </c>
      <c r="S179">
        <v>0.205494332</v>
      </c>
      <c r="T179">
        <v>0.26740892599999999</v>
      </c>
      <c r="U179">
        <v>0.34763484099999997</v>
      </c>
      <c r="V179">
        <v>0.44208119699999998</v>
      </c>
      <c r="W179">
        <v>0.540465529</v>
      </c>
      <c r="X179">
        <v>0.63904553799999997</v>
      </c>
      <c r="Y179">
        <v>0.72799830799999998</v>
      </c>
      <c r="Z179">
        <v>0.80061832200000005</v>
      </c>
      <c r="AA179">
        <v>0.85929707099999997</v>
      </c>
      <c r="AB179">
        <v>0.90782064399999995</v>
      </c>
      <c r="AC179">
        <v>0.948706893</v>
      </c>
      <c r="AD179">
        <v>0.98287055199999995</v>
      </c>
      <c r="AE179">
        <v>0.99901440200000002</v>
      </c>
      <c r="AF179">
        <v>1.013040256</v>
      </c>
      <c r="AG179">
        <v>1.013040256</v>
      </c>
      <c r="AH179">
        <v>1.013040256</v>
      </c>
      <c r="AI179">
        <v>1.013040256</v>
      </c>
      <c r="AJ179">
        <v>1.013040256</v>
      </c>
      <c r="AK179">
        <v>1.013040256</v>
      </c>
      <c r="AL179">
        <v>1.013040256</v>
      </c>
      <c r="AM179">
        <v>1.013040256</v>
      </c>
    </row>
    <row r="180" spans="1:39" x14ac:dyDescent="0.25">
      <c r="A180" t="s">
        <v>448</v>
      </c>
      <c r="B180" t="s">
        <v>238</v>
      </c>
      <c r="C180" t="s">
        <v>239</v>
      </c>
      <c r="D180" t="s">
        <v>312</v>
      </c>
      <c r="E180" t="s">
        <v>241</v>
      </c>
      <c r="F180" t="s">
        <v>242</v>
      </c>
      <c r="G180" t="s">
        <v>396</v>
      </c>
      <c r="H180" t="s">
        <v>244</v>
      </c>
      <c r="I180" t="s">
        <v>266</v>
      </c>
      <c r="J180" t="s">
        <v>267</v>
      </c>
      <c r="K180">
        <v>0</v>
      </c>
      <c r="L180">
        <v>4.1115166000000002E-2</v>
      </c>
      <c r="M180">
        <v>5.2516374999999997E-2</v>
      </c>
      <c r="N180">
        <v>7.0113397999999993E-2</v>
      </c>
      <c r="O180">
        <v>9.8789073000000005E-2</v>
      </c>
      <c r="P180">
        <v>0.136183838</v>
      </c>
      <c r="Q180">
        <v>0.184001638</v>
      </c>
      <c r="R180">
        <v>0.24813159000000001</v>
      </c>
      <c r="S180">
        <v>0.32946135999999998</v>
      </c>
      <c r="T180">
        <v>0.42872670800000001</v>
      </c>
      <c r="U180">
        <v>0.55734991099999998</v>
      </c>
      <c r="V180">
        <v>0.70877221300000004</v>
      </c>
      <c r="W180">
        <v>0.86650812600000005</v>
      </c>
      <c r="X180">
        <v>1.0245577589999999</v>
      </c>
      <c r="Y180">
        <v>1.1671724000000001</v>
      </c>
      <c r="Z180">
        <v>1.2836013470000001</v>
      </c>
      <c r="AA180">
        <v>1.3776787859999999</v>
      </c>
      <c r="AB180">
        <v>1.4554748129999999</v>
      </c>
      <c r="AC180">
        <v>1.5210262029999999</v>
      </c>
      <c r="AD180">
        <v>1.5757995170000001</v>
      </c>
      <c r="AE180">
        <v>1.6016823469999999</v>
      </c>
      <c r="AF180">
        <v>1.624169473</v>
      </c>
      <c r="AG180">
        <v>1.624169473</v>
      </c>
      <c r="AH180">
        <v>1.624169473</v>
      </c>
      <c r="AI180">
        <v>1.624169473</v>
      </c>
      <c r="AJ180">
        <v>1.624169473</v>
      </c>
      <c r="AK180">
        <v>1.624169473</v>
      </c>
      <c r="AL180">
        <v>1.624169473</v>
      </c>
      <c r="AM180">
        <v>1.624169473</v>
      </c>
    </row>
    <row r="181" spans="1:39" x14ac:dyDescent="0.25">
      <c r="A181" t="s">
        <v>449</v>
      </c>
      <c r="B181" t="s">
        <v>238</v>
      </c>
      <c r="C181" t="s">
        <v>239</v>
      </c>
      <c r="D181" t="s">
        <v>312</v>
      </c>
      <c r="E181" t="s">
        <v>241</v>
      </c>
      <c r="F181" t="s">
        <v>242</v>
      </c>
      <c r="G181" t="s">
        <v>396</v>
      </c>
      <c r="H181" t="s">
        <v>244</v>
      </c>
      <c r="I181" t="s">
        <v>269</v>
      </c>
      <c r="J181" t="s">
        <v>270</v>
      </c>
      <c r="K181">
        <v>0</v>
      </c>
      <c r="L181">
        <v>1.143504E-2</v>
      </c>
      <c r="M181">
        <v>1.4605969E-2</v>
      </c>
      <c r="N181">
        <v>1.9500092E-2</v>
      </c>
      <c r="O181">
        <v>2.7475433E-2</v>
      </c>
      <c r="P181">
        <v>3.7875747000000001E-2</v>
      </c>
      <c r="Q181">
        <v>5.1174939000000003E-2</v>
      </c>
      <c r="R181">
        <v>6.9010900999999999E-2</v>
      </c>
      <c r="S181">
        <v>9.1630514999999996E-2</v>
      </c>
      <c r="T181">
        <v>0.119238411</v>
      </c>
      <c r="U181">
        <v>0.15501137800000001</v>
      </c>
      <c r="V181">
        <v>0.19712528000000001</v>
      </c>
      <c r="W181">
        <v>0.240995138</v>
      </c>
      <c r="X181">
        <v>0.28495224800000002</v>
      </c>
      <c r="Y181">
        <v>0.32461654400000001</v>
      </c>
      <c r="Z181">
        <v>0.35699801799999997</v>
      </c>
      <c r="AA181">
        <v>0.38316304099999998</v>
      </c>
      <c r="AB181">
        <v>0.40479984299999999</v>
      </c>
      <c r="AC181">
        <v>0.423031139</v>
      </c>
      <c r="AD181">
        <v>0.43826481299999998</v>
      </c>
      <c r="AE181">
        <v>0.44546340200000001</v>
      </c>
      <c r="AF181">
        <v>0.45171757099999998</v>
      </c>
      <c r="AG181">
        <v>0.45171757099999998</v>
      </c>
      <c r="AH181">
        <v>0.45171757099999998</v>
      </c>
      <c r="AI181">
        <v>0.45171757099999998</v>
      </c>
      <c r="AJ181">
        <v>0.45171757099999998</v>
      </c>
      <c r="AK181">
        <v>0.45171757099999998</v>
      </c>
      <c r="AL181">
        <v>0.45171757099999998</v>
      </c>
      <c r="AM181">
        <v>0.45171757099999998</v>
      </c>
    </row>
    <row r="182" spans="1:39" x14ac:dyDescent="0.25">
      <c r="A182" t="s">
        <v>450</v>
      </c>
      <c r="B182" t="s">
        <v>238</v>
      </c>
      <c r="C182" t="s">
        <v>239</v>
      </c>
      <c r="D182" t="s">
        <v>322</v>
      </c>
      <c r="E182" t="s">
        <v>241</v>
      </c>
      <c r="F182" t="s">
        <v>242</v>
      </c>
      <c r="G182" t="s">
        <v>396</v>
      </c>
      <c r="H182" t="s">
        <v>244</v>
      </c>
      <c r="I182" t="s">
        <v>245</v>
      </c>
      <c r="J182" t="s">
        <v>246</v>
      </c>
      <c r="K182">
        <v>0</v>
      </c>
      <c r="L182">
        <v>2.1211776000000002E-2</v>
      </c>
      <c r="M182">
        <v>3.546241E-2</v>
      </c>
      <c r="N182">
        <v>4.7006651000000003E-2</v>
      </c>
      <c r="O182">
        <v>5.9666344000000003E-2</v>
      </c>
      <c r="P182">
        <v>7.8108451999999995E-2</v>
      </c>
      <c r="Q182">
        <v>9.7757251000000003E-2</v>
      </c>
      <c r="R182">
        <v>0.13308172900000001</v>
      </c>
      <c r="S182">
        <v>0.17567558899999999</v>
      </c>
      <c r="T182">
        <v>0.22336977199999999</v>
      </c>
      <c r="U182">
        <v>0.28451348999999998</v>
      </c>
      <c r="V182">
        <v>0.34572288099999998</v>
      </c>
      <c r="W182">
        <v>0.40223985699999998</v>
      </c>
      <c r="X182">
        <v>0.44811409800000002</v>
      </c>
      <c r="Y182">
        <v>0.479625672</v>
      </c>
      <c r="Z182">
        <v>0.49747997700000002</v>
      </c>
      <c r="AA182">
        <v>0.50537667900000005</v>
      </c>
      <c r="AB182">
        <v>0.50626627400000002</v>
      </c>
      <c r="AC182">
        <v>0.50626627400000002</v>
      </c>
      <c r="AD182">
        <v>0.50626627400000002</v>
      </c>
      <c r="AE182">
        <v>0.50626627400000002</v>
      </c>
      <c r="AF182">
        <v>0.50626627400000002</v>
      </c>
      <c r="AG182">
        <v>0.50626627400000002</v>
      </c>
      <c r="AH182">
        <v>0.50626627400000002</v>
      </c>
      <c r="AI182">
        <v>0.50626627400000002</v>
      </c>
      <c r="AJ182">
        <v>0.50626627400000002</v>
      </c>
      <c r="AK182">
        <v>0.50626627400000002</v>
      </c>
      <c r="AL182">
        <v>0.50626627400000002</v>
      </c>
      <c r="AM182">
        <v>0.50626627400000002</v>
      </c>
    </row>
    <row r="183" spans="1:39" x14ac:dyDescent="0.25">
      <c r="A183" t="s">
        <v>451</v>
      </c>
      <c r="B183" t="s">
        <v>238</v>
      </c>
      <c r="C183" t="s">
        <v>239</v>
      </c>
      <c r="D183" t="s">
        <v>322</v>
      </c>
      <c r="E183" t="s">
        <v>241</v>
      </c>
      <c r="F183" t="s">
        <v>242</v>
      </c>
      <c r="G183" t="s">
        <v>396</v>
      </c>
      <c r="H183" t="s">
        <v>244</v>
      </c>
      <c r="I183" t="s">
        <v>248</v>
      </c>
      <c r="J183" t="s">
        <v>249</v>
      </c>
      <c r="K183">
        <v>0</v>
      </c>
      <c r="L183">
        <v>9.9358716999999999E-2</v>
      </c>
      <c r="M183">
        <v>0.16611054</v>
      </c>
      <c r="N183">
        <v>0.22018526599999999</v>
      </c>
      <c r="O183">
        <v>0.279484913</v>
      </c>
      <c r="P183">
        <v>0.36587014099999998</v>
      </c>
      <c r="Q183">
        <v>0.45790767199999999</v>
      </c>
      <c r="R183">
        <v>0.62337211999999997</v>
      </c>
      <c r="S183">
        <v>0.82288729500000002</v>
      </c>
      <c r="T183">
        <v>1.046293052</v>
      </c>
      <c r="U183">
        <v>1.332698173</v>
      </c>
      <c r="V183">
        <v>1.619410918</v>
      </c>
      <c r="W183">
        <v>1.884143782</v>
      </c>
      <c r="X183">
        <v>2.0990246909999999</v>
      </c>
      <c r="Y183">
        <v>2.2466289989999999</v>
      </c>
      <c r="Z183">
        <v>2.330260886</v>
      </c>
      <c r="AA183">
        <v>2.3672500630000002</v>
      </c>
      <c r="AB183">
        <v>2.3714170430000001</v>
      </c>
      <c r="AC183">
        <v>2.3714170430000001</v>
      </c>
      <c r="AD183">
        <v>2.3714170430000001</v>
      </c>
      <c r="AE183">
        <v>2.3714170430000001</v>
      </c>
      <c r="AF183">
        <v>2.3714170430000001</v>
      </c>
      <c r="AG183">
        <v>2.3714170430000001</v>
      </c>
      <c r="AH183">
        <v>2.3714170430000001</v>
      </c>
      <c r="AI183">
        <v>2.3714170430000001</v>
      </c>
      <c r="AJ183">
        <v>2.3714170430000001</v>
      </c>
      <c r="AK183">
        <v>2.3714170430000001</v>
      </c>
      <c r="AL183">
        <v>2.3714170430000001</v>
      </c>
      <c r="AM183">
        <v>2.3714170430000001</v>
      </c>
    </row>
    <row r="184" spans="1:39" x14ac:dyDescent="0.25">
      <c r="A184" t="s">
        <v>452</v>
      </c>
      <c r="B184" t="s">
        <v>238</v>
      </c>
      <c r="C184" t="s">
        <v>239</v>
      </c>
      <c r="D184" t="s">
        <v>322</v>
      </c>
      <c r="E184" t="s">
        <v>241</v>
      </c>
      <c r="F184" t="s">
        <v>242</v>
      </c>
      <c r="G184" t="s">
        <v>396</v>
      </c>
      <c r="H184" t="s">
        <v>244</v>
      </c>
      <c r="I184" t="s">
        <v>251</v>
      </c>
      <c r="J184" t="s">
        <v>252</v>
      </c>
      <c r="K184">
        <v>0</v>
      </c>
      <c r="L184">
        <v>2.9089157000000001E-2</v>
      </c>
      <c r="M184">
        <v>4.8632025000000002E-2</v>
      </c>
      <c r="N184">
        <v>6.4463431000000002E-2</v>
      </c>
      <c r="O184">
        <v>8.1824533000000005E-2</v>
      </c>
      <c r="P184">
        <v>0.107115454</v>
      </c>
      <c r="Q184">
        <v>0.13406119399999999</v>
      </c>
      <c r="R184">
        <v>0.18250406399999999</v>
      </c>
      <c r="S184">
        <v>0.240915932</v>
      </c>
      <c r="T184">
        <v>0.306322223</v>
      </c>
      <c r="U184">
        <v>0.39017277900000003</v>
      </c>
      <c r="V184">
        <v>0.47411339699999999</v>
      </c>
      <c r="W184">
        <v>0.55161898600000003</v>
      </c>
      <c r="X184">
        <v>0.61452946600000002</v>
      </c>
      <c r="Y184">
        <v>0.65774343800000001</v>
      </c>
      <c r="Z184">
        <v>0.68222826700000005</v>
      </c>
      <c r="AA184">
        <v>0.69305755300000005</v>
      </c>
      <c r="AB184">
        <v>0.69427751599999998</v>
      </c>
      <c r="AC184">
        <v>0.69427751599999998</v>
      </c>
      <c r="AD184">
        <v>0.69427751599999998</v>
      </c>
      <c r="AE184">
        <v>0.69427751599999998</v>
      </c>
      <c r="AF184">
        <v>0.69427751599999998</v>
      </c>
      <c r="AG184">
        <v>0.69427751599999998</v>
      </c>
      <c r="AH184">
        <v>0.69427751599999998</v>
      </c>
      <c r="AI184">
        <v>0.69427751599999998</v>
      </c>
      <c r="AJ184">
        <v>0.69427751599999998</v>
      </c>
      <c r="AK184">
        <v>0.69427751599999998</v>
      </c>
      <c r="AL184">
        <v>0.69427751599999998</v>
      </c>
      <c r="AM184">
        <v>0.69427751599999998</v>
      </c>
    </row>
    <row r="185" spans="1:39" x14ac:dyDescent="0.25">
      <c r="A185" t="s">
        <v>453</v>
      </c>
      <c r="B185" t="s">
        <v>238</v>
      </c>
      <c r="C185" t="s">
        <v>239</v>
      </c>
      <c r="D185" t="s">
        <v>322</v>
      </c>
      <c r="E185" t="s">
        <v>241</v>
      </c>
      <c r="F185" t="s">
        <v>242</v>
      </c>
      <c r="G185" t="s">
        <v>396</v>
      </c>
      <c r="H185" t="s">
        <v>244</v>
      </c>
      <c r="I185" t="s">
        <v>254</v>
      </c>
      <c r="J185" t="s">
        <v>255</v>
      </c>
      <c r="K185">
        <v>5.0999999999999997E-2</v>
      </c>
      <c r="L185">
        <v>0.24818664200000001</v>
      </c>
      <c r="M185">
        <v>0.38066186099999999</v>
      </c>
      <c r="N185">
        <v>0.487978199</v>
      </c>
      <c r="O185">
        <v>0.60566387799999999</v>
      </c>
      <c r="P185">
        <v>0.77710342200000004</v>
      </c>
      <c r="Q185">
        <v>0.95976048599999997</v>
      </c>
      <c r="R185">
        <v>1.288140117</v>
      </c>
      <c r="S185">
        <v>1.6840965910000001</v>
      </c>
      <c r="T185">
        <v>2.1274661529999999</v>
      </c>
      <c r="U185">
        <v>2.695863831</v>
      </c>
      <c r="V185">
        <v>3.2648720149999999</v>
      </c>
      <c r="W185">
        <v>3.7902590780000001</v>
      </c>
      <c r="X185">
        <v>4.2167102849999996</v>
      </c>
      <c r="Y185">
        <v>4.5096448000000002</v>
      </c>
      <c r="Z185">
        <v>4.675620082</v>
      </c>
      <c r="AA185">
        <v>4.7490285529999996</v>
      </c>
      <c r="AB185">
        <v>4.7572983139999998</v>
      </c>
      <c r="AC185">
        <v>4.7572983139999998</v>
      </c>
      <c r="AD185">
        <v>4.7572983139999998</v>
      </c>
      <c r="AE185">
        <v>4.7572983139999998</v>
      </c>
      <c r="AF185">
        <v>4.7572983139999998</v>
      </c>
      <c r="AG185">
        <v>4.7572983139999998</v>
      </c>
      <c r="AH185">
        <v>4.7572983139999998</v>
      </c>
      <c r="AI185">
        <v>4.7572983139999998</v>
      </c>
      <c r="AJ185">
        <v>4.7572983139999998</v>
      </c>
      <c r="AK185">
        <v>4.7572983139999998</v>
      </c>
      <c r="AL185">
        <v>4.7572983139999998</v>
      </c>
      <c r="AM185">
        <v>4.7572983139999998</v>
      </c>
    </row>
    <row r="186" spans="1:39" x14ac:dyDescent="0.25">
      <c r="A186" t="s">
        <v>454</v>
      </c>
      <c r="B186" t="s">
        <v>238</v>
      </c>
      <c r="C186" t="s">
        <v>239</v>
      </c>
      <c r="D186" t="s">
        <v>322</v>
      </c>
      <c r="E186" t="s">
        <v>241</v>
      </c>
      <c r="F186" t="s">
        <v>242</v>
      </c>
      <c r="G186" t="s">
        <v>396</v>
      </c>
      <c r="H186" t="s">
        <v>244</v>
      </c>
      <c r="I186" t="s">
        <v>257</v>
      </c>
      <c r="J186" t="s">
        <v>258</v>
      </c>
      <c r="K186">
        <v>0</v>
      </c>
      <c r="L186">
        <v>8.3443395000000004E-2</v>
      </c>
      <c r="M186">
        <v>0.139502881</v>
      </c>
      <c r="N186">
        <v>0.184915894</v>
      </c>
      <c r="O186">
        <v>0.23471689700000001</v>
      </c>
      <c r="P186">
        <v>0.30726490200000001</v>
      </c>
      <c r="Q186">
        <v>0.38455982</v>
      </c>
      <c r="R186">
        <v>0.52352010100000002</v>
      </c>
      <c r="S186">
        <v>0.69107684700000005</v>
      </c>
      <c r="T186">
        <v>0.87869737199999998</v>
      </c>
      <c r="U186">
        <v>1.1192259950000001</v>
      </c>
      <c r="V186">
        <v>1.3600129670000001</v>
      </c>
      <c r="W186">
        <v>1.5823408050000001</v>
      </c>
      <c r="X186">
        <v>1.7628019960000001</v>
      </c>
      <c r="Y186">
        <v>1.8867629800000001</v>
      </c>
      <c r="Z186">
        <v>1.956998676</v>
      </c>
      <c r="AA186">
        <v>1.98806291</v>
      </c>
      <c r="AB186">
        <v>1.991562421</v>
      </c>
      <c r="AC186">
        <v>1.991562421</v>
      </c>
      <c r="AD186">
        <v>1.991562421</v>
      </c>
      <c r="AE186">
        <v>1.991562421</v>
      </c>
      <c r="AF186">
        <v>1.991562421</v>
      </c>
      <c r="AG186">
        <v>1.991562421</v>
      </c>
      <c r="AH186">
        <v>1.991562421</v>
      </c>
      <c r="AI186">
        <v>1.991562421</v>
      </c>
      <c r="AJ186">
        <v>1.991562421</v>
      </c>
      <c r="AK186">
        <v>1.991562421</v>
      </c>
      <c r="AL186">
        <v>1.991562421</v>
      </c>
      <c r="AM186">
        <v>1.991562421</v>
      </c>
    </row>
    <row r="187" spans="1:39" x14ac:dyDescent="0.25">
      <c r="A187" t="s">
        <v>455</v>
      </c>
      <c r="B187" t="s">
        <v>238</v>
      </c>
      <c r="C187" t="s">
        <v>239</v>
      </c>
      <c r="D187" t="s">
        <v>322</v>
      </c>
      <c r="E187" t="s">
        <v>241</v>
      </c>
      <c r="F187" t="s">
        <v>242</v>
      </c>
      <c r="G187" t="s">
        <v>396</v>
      </c>
      <c r="H187" t="s">
        <v>244</v>
      </c>
      <c r="I187" t="s">
        <v>260</v>
      </c>
      <c r="J187" t="s">
        <v>261</v>
      </c>
      <c r="K187">
        <v>0</v>
      </c>
      <c r="L187">
        <v>5.0542115999999998E-2</v>
      </c>
      <c r="M187">
        <v>8.4497650999999993E-2</v>
      </c>
      <c r="N187">
        <v>0.112004559</v>
      </c>
      <c r="O187">
        <v>0.142169296</v>
      </c>
      <c r="P187">
        <v>0.18611201599999999</v>
      </c>
      <c r="Q187">
        <v>0.23292996699999999</v>
      </c>
      <c r="R187">
        <v>0.31709896199999998</v>
      </c>
      <c r="S187">
        <v>0.41858899100000002</v>
      </c>
      <c r="T187">
        <v>0.53223176000000005</v>
      </c>
      <c r="U187">
        <v>0.677921251</v>
      </c>
      <c r="V187">
        <v>0.82376722400000002</v>
      </c>
      <c r="W187">
        <v>0.95843240100000004</v>
      </c>
      <c r="X187">
        <v>1.0677387220000001</v>
      </c>
      <c r="Y187">
        <v>1.1428225620000001</v>
      </c>
      <c r="Z187">
        <v>1.1853647030000001</v>
      </c>
      <c r="AA187">
        <v>1.2041804780000001</v>
      </c>
      <c r="AB187">
        <v>1.206300151</v>
      </c>
      <c r="AC187">
        <v>1.206300151</v>
      </c>
      <c r="AD187">
        <v>1.206300151</v>
      </c>
      <c r="AE187">
        <v>1.206300151</v>
      </c>
      <c r="AF187">
        <v>1.206300151</v>
      </c>
      <c r="AG187">
        <v>1.206300151</v>
      </c>
      <c r="AH187">
        <v>1.206300151</v>
      </c>
      <c r="AI187">
        <v>1.206300151</v>
      </c>
      <c r="AJ187">
        <v>1.206300151</v>
      </c>
      <c r="AK187">
        <v>1.206300151</v>
      </c>
      <c r="AL187">
        <v>1.206300151</v>
      </c>
      <c r="AM187">
        <v>1.206300151</v>
      </c>
    </row>
    <row r="188" spans="1:39" x14ac:dyDescent="0.25">
      <c r="A188" t="s">
        <v>456</v>
      </c>
      <c r="B188" t="s">
        <v>238</v>
      </c>
      <c r="C188" t="s">
        <v>239</v>
      </c>
      <c r="D188" t="s">
        <v>322</v>
      </c>
      <c r="E188" t="s">
        <v>241</v>
      </c>
      <c r="F188" t="s">
        <v>242</v>
      </c>
      <c r="G188" t="s">
        <v>396</v>
      </c>
      <c r="H188" t="s">
        <v>244</v>
      </c>
      <c r="I188" t="s">
        <v>263</v>
      </c>
      <c r="J188" t="s">
        <v>264</v>
      </c>
      <c r="K188">
        <v>2.315E-2</v>
      </c>
      <c r="L188">
        <v>5.6742372999999999E-2</v>
      </c>
      <c r="M188">
        <v>7.9310619999999998E-2</v>
      </c>
      <c r="N188">
        <v>9.7592843999999998E-2</v>
      </c>
      <c r="O188">
        <v>0.117641571</v>
      </c>
      <c r="P188">
        <v>0.14684771299999999</v>
      </c>
      <c r="Q188">
        <v>0.17796485100000001</v>
      </c>
      <c r="R188">
        <v>0.23390703299999999</v>
      </c>
      <c r="S188">
        <v>0.30136148699999998</v>
      </c>
      <c r="T188">
        <v>0.37689315200000001</v>
      </c>
      <c r="U188">
        <v>0.47372438900000002</v>
      </c>
      <c r="V188">
        <v>0.57065963099999995</v>
      </c>
      <c r="W188">
        <v>0.66016365499999996</v>
      </c>
      <c r="X188">
        <v>0.732813139</v>
      </c>
      <c r="Y188">
        <v>0.78271695200000002</v>
      </c>
      <c r="Z188">
        <v>0.81099221200000005</v>
      </c>
      <c r="AA188">
        <v>0.82349795100000001</v>
      </c>
      <c r="AB188">
        <v>0.82490677300000004</v>
      </c>
      <c r="AC188">
        <v>0.82490677300000004</v>
      </c>
      <c r="AD188">
        <v>0.82490677300000004</v>
      </c>
      <c r="AE188">
        <v>0.82490677300000004</v>
      </c>
      <c r="AF188">
        <v>0.82490677300000004</v>
      </c>
      <c r="AG188">
        <v>0.82490677300000004</v>
      </c>
      <c r="AH188">
        <v>0.82490677300000004</v>
      </c>
      <c r="AI188">
        <v>0.82490677300000004</v>
      </c>
      <c r="AJ188">
        <v>0.82490677300000004</v>
      </c>
      <c r="AK188">
        <v>0.82490677300000004</v>
      </c>
      <c r="AL188">
        <v>0.82490677300000004</v>
      </c>
      <c r="AM188">
        <v>0.82490677300000004</v>
      </c>
    </row>
    <row r="189" spans="1:39" x14ac:dyDescent="0.25">
      <c r="A189" t="s">
        <v>457</v>
      </c>
      <c r="B189" t="s">
        <v>238</v>
      </c>
      <c r="C189" t="s">
        <v>239</v>
      </c>
      <c r="D189" t="s">
        <v>322</v>
      </c>
      <c r="E189" t="s">
        <v>241</v>
      </c>
      <c r="F189" t="s">
        <v>242</v>
      </c>
      <c r="G189" t="s">
        <v>396</v>
      </c>
      <c r="H189" t="s">
        <v>244</v>
      </c>
      <c r="I189" t="s">
        <v>266</v>
      </c>
      <c r="J189" t="s">
        <v>267</v>
      </c>
      <c r="K189">
        <v>0</v>
      </c>
      <c r="L189">
        <v>5.4879987999999998E-2</v>
      </c>
      <c r="M189">
        <v>9.1749819999999996E-2</v>
      </c>
      <c r="N189">
        <v>0.12161756</v>
      </c>
      <c r="O189">
        <v>0.15437124299999999</v>
      </c>
      <c r="P189">
        <v>0.20208542800000001</v>
      </c>
      <c r="Q189">
        <v>0.25292161800000001</v>
      </c>
      <c r="R189">
        <v>0.34431457399999998</v>
      </c>
      <c r="S189">
        <v>0.45451517600000002</v>
      </c>
      <c r="T189">
        <v>0.577911548</v>
      </c>
      <c r="U189">
        <v>0.73610511199999995</v>
      </c>
      <c r="V189">
        <v>0.89446858900000004</v>
      </c>
      <c r="W189">
        <v>1.0406916559999999</v>
      </c>
      <c r="X189">
        <v>1.1593793969999999</v>
      </c>
      <c r="Y189">
        <v>1.2409074490000001</v>
      </c>
      <c r="Z189">
        <v>1.287100849</v>
      </c>
      <c r="AA189">
        <v>1.307531523</v>
      </c>
      <c r="AB189">
        <v>1.309833121</v>
      </c>
      <c r="AC189">
        <v>1.309833121</v>
      </c>
      <c r="AD189">
        <v>1.309833121</v>
      </c>
      <c r="AE189">
        <v>1.309833121</v>
      </c>
      <c r="AF189">
        <v>1.309833121</v>
      </c>
      <c r="AG189">
        <v>1.309833121</v>
      </c>
      <c r="AH189">
        <v>1.309833121</v>
      </c>
      <c r="AI189">
        <v>1.309833121</v>
      </c>
      <c r="AJ189">
        <v>1.309833121</v>
      </c>
      <c r="AK189">
        <v>1.309833121</v>
      </c>
      <c r="AL189">
        <v>1.309833121</v>
      </c>
      <c r="AM189">
        <v>1.309833121</v>
      </c>
    </row>
    <row r="190" spans="1:39" x14ac:dyDescent="0.25">
      <c r="A190" t="s">
        <v>458</v>
      </c>
      <c r="B190" t="s">
        <v>238</v>
      </c>
      <c r="C190" t="s">
        <v>239</v>
      </c>
      <c r="D190" t="s">
        <v>322</v>
      </c>
      <c r="E190" t="s">
        <v>241</v>
      </c>
      <c r="F190" t="s">
        <v>242</v>
      </c>
      <c r="G190" t="s">
        <v>396</v>
      </c>
      <c r="H190" t="s">
        <v>244</v>
      </c>
      <c r="I190" t="s">
        <v>269</v>
      </c>
      <c r="J190" t="s">
        <v>270</v>
      </c>
      <c r="K190">
        <v>0</v>
      </c>
      <c r="L190">
        <v>3.6295599999999997E-2</v>
      </c>
      <c r="M190">
        <v>6.0679946999999998E-2</v>
      </c>
      <c r="N190">
        <v>8.0433368000000005E-2</v>
      </c>
      <c r="O190">
        <v>0.10209544600000001</v>
      </c>
      <c r="P190">
        <v>0.13365184799999999</v>
      </c>
      <c r="Q190">
        <v>0.16727302799999999</v>
      </c>
      <c r="R190">
        <v>0.227716959</v>
      </c>
      <c r="S190">
        <v>0.30059957100000001</v>
      </c>
      <c r="T190">
        <v>0.38220937999999999</v>
      </c>
      <c r="U190">
        <v>0.48683276800000003</v>
      </c>
      <c r="V190">
        <v>0.59156852999999998</v>
      </c>
      <c r="W190">
        <v>0.68827507300000001</v>
      </c>
      <c r="X190">
        <v>0.76677076700000002</v>
      </c>
      <c r="Y190">
        <v>0.82069041300000001</v>
      </c>
      <c r="Z190">
        <v>0.85124102400000001</v>
      </c>
      <c r="AA190">
        <v>0.86475311799999999</v>
      </c>
      <c r="AB190">
        <v>0.86627531000000002</v>
      </c>
      <c r="AC190">
        <v>0.86627531000000002</v>
      </c>
      <c r="AD190">
        <v>0.86627531000000002</v>
      </c>
      <c r="AE190">
        <v>0.86627531000000002</v>
      </c>
      <c r="AF190">
        <v>0.86627531000000002</v>
      </c>
      <c r="AG190">
        <v>0.86627531000000002</v>
      </c>
      <c r="AH190">
        <v>0.86627531000000002</v>
      </c>
      <c r="AI190">
        <v>0.86627531000000002</v>
      </c>
      <c r="AJ190">
        <v>0.86627531000000002</v>
      </c>
      <c r="AK190">
        <v>0.86627531000000002</v>
      </c>
      <c r="AL190">
        <v>0.86627531000000002</v>
      </c>
      <c r="AM190">
        <v>0.86627531000000002</v>
      </c>
    </row>
    <row r="191" spans="1:39" x14ac:dyDescent="0.25">
      <c r="A191" t="s">
        <v>459</v>
      </c>
      <c r="B191" t="s">
        <v>238</v>
      </c>
      <c r="C191" t="s">
        <v>239</v>
      </c>
      <c r="D191" t="s">
        <v>240</v>
      </c>
      <c r="E191" t="s">
        <v>241</v>
      </c>
      <c r="F191" t="s">
        <v>242</v>
      </c>
      <c r="G191" t="s">
        <v>460</v>
      </c>
      <c r="H191" t="s">
        <v>244</v>
      </c>
      <c r="I191" t="s">
        <v>245</v>
      </c>
      <c r="J191" t="s">
        <v>246</v>
      </c>
      <c r="K191">
        <v>0.187</v>
      </c>
      <c r="L191">
        <v>0.20802617500000001</v>
      </c>
      <c r="M191">
        <v>0.21162895700000001</v>
      </c>
      <c r="N191">
        <v>0.21706120600000001</v>
      </c>
      <c r="O191">
        <v>0.22400969100000001</v>
      </c>
      <c r="P191">
        <v>0.23371175899999999</v>
      </c>
      <c r="Q191">
        <v>0.24657970700000001</v>
      </c>
      <c r="R191">
        <v>0.26311864299999999</v>
      </c>
      <c r="S191">
        <v>0.28377014499999997</v>
      </c>
      <c r="T191">
        <v>0.308845484</v>
      </c>
      <c r="U191">
        <v>0.34323874300000001</v>
      </c>
      <c r="V191">
        <v>0.388219594</v>
      </c>
      <c r="W191">
        <v>0.438797993</v>
      </c>
      <c r="X191">
        <v>0.49374504400000002</v>
      </c>
      <c r="Y191">
        <v>0.55073772399999998</v>
      </c>
      <c r="Z191">
        <v>0.60574715899999998</v>
      </c>
      <c r="AA191">
        <v>0.65592202799999999</v>
      </c>
      <c r="AB191">
        <v>0.69748007999999995</v>
      </c>
      <c r="AC191">
        <v>0.72939117200000003</v>
      </c>
      <c r="AD191">
        <v>0.75266430299999998</v>
      </c>
      <c r="AE191">
        <v>0.76858411199999999</v>
      </c>
      <c r="AF191">
        <v>0.77660787099999995</v>
      </c>
      <c r="AG191">
        <v>0.77660787099999995</v>
      </c>
      <c r="AH191">
        <v>0.77660787099999995</v>
      </c>
      <c r="AI191">
        <v>0.77755902700000001</v>
      </c>
      <c r="AJ191">
        <v>0.78773706099999996</v>
      </c>
      <c r="AK191">
        <v>0.79723759500000002</v>
      </c>
      <c r="AL191">
        <v>0.806815795</v>
      </c>
      <c r="AM191">
        <v>0.80824103000000003</v>
      </c>
    </row>
    <row r="192" spans="1:39" x14ac:dyDescent="0.25">
      <c r="A192" t="s">
        <v>461</v>
      </c>
      <c r="B192" t="s">
        <v>238</v>
      </c>
      <c r="C192" t="s">
        <v>239</v>
      </c>
      <c r="D192" t="s">
        <v>240</v>
      </c>
      <c r="E192" t="s">
        <v>241</v>
      </c>
      <c r="F192" t="s">
        <v>242</v>
      </c>
      <c r="G192" t="s">
        <v>460</v>
      </c>
      <c r="H192" t="s">
        <v>244</v>
      </c>
      <c r="I192" t="s">
        <v>248</v>
      </c>
      <c r="J192" t="s">
        <v>249</v>
      </c>
      <c r="K192">
        <v>0.10199999999999999</v>
      </c>
      <c r="L192">
        <v>0.10737213299999999</v>
      </c>
      <c r="M192">
        <v>0.108292634</v>
      </c>
      <c r="N192">
        <v>0.109680559</v>
      </c>
      <c r="O192">
        <v>0.11145587899999999</v>
      </c>
      <c r="P192">
        <v>0.113934732</v>
      </c>
      <c r="Q192">
        <v>0.117222459</v>
      </c>
      <c r="R192">
        <v>0.121448114</v>
      </c>
      <c r="S192">
        <v>0.12672451900000001</v>
      </c>
      <c r="T192">
        <v>0.133131202</v>
      </c>
      <c r="U192">
        <v>0.14191859000000001</v>
      </c>
      <c r="V192">
        <v>0.15341107900000001</v>
      </c>
      <c r="W192">
        <v>0.16633372799999999</v>
      </c>
      <c r="X192">
        <v>0.18037255599999999</v>
      </c>
      <c r="Y192">
        <v>0.194934036</v>
      </c>
      <c r="Z192">
        <v>0.208988803</v>
      </c>
      <c r="AA192">
        <v>0.22180834999999999</v>
      </c>
      <c r="AB192">
        <v>0.23242632399999999</v>
      </c>
      <c r="AC192">
        <v>0.24057952499999999</v>
      </c>
      <c r="AD192">
        <v>0.24652574899999999</v>
      </c>
      <c r="AE192">
        <v>0.25059321800000001</v>
      </c>
      <c r="AF192">
        <v>0.25264326799999998</v>
      </c>
      <c r="AG192">
        <v>0.25264326799999998</v>
      </c>
      <c r="AH192">
        <v>0.25264326799999998</v>
      </c>
      <c r="AI192">
        <v>0.25288628499999999</v>
      </c>
      <c r="AJ192">
        <v>0.25548674599999999</v>
      </c>
      <c r="AK192">
        <v>0.25791410799999998</v>
      </c>
      <c r="AL192">
        <v>0.26036131299999998</v>
      </c>
      <c r="AM192">
        <v>0.26072545699999999</v>
      </c>
    </row>
    <row r="193" spans="1:39" x14ac:dyDescent="0.25">
      <c r="A193" t="s">
        <v>462</v>
      </c>
      <c r="B193" t="s">
        <v>238</v>
      </c>
      <c r="C193" t="s">
        <v>239</v>
      </c>
      <c r="D193" t="s">
        <v>240</v>
      </c>
      <c r="E193" t="s">
        <v>241</v>
      </c>
      <c r="F193" t="s">
        <v>242</v>
      </c>
      <c r="G193" t="s">
        <v>460</v>
      </c>
      <c r="H193" t="s">
        <v>244</v>
      </c>
      <c r="I193" t="s">
        <v>251</v>
      </c>
      <c r="J193" t="s">
        <v>252</v>
      </c>
      <c r="K193">
        <v>5.6000000000000001E-2</v>
      </c>
      <c r="L193">
        <v>6.3056427999999998E-2</v>
      </c>
      <c r="M193">
        <v>6.4265530000000001E-2</v>
      </c>
      <c r="N193">
        <v>6.6088603999999995E-2</v>
      </c>
      <c r="O193">
        <v>6.8420529999999993E-2</v>
      </c>
      <c r="P193">
        <v>7.1676563999999998E-2</v>
      </c>
      <c r="Q193">
        <v>7.5995073999999996E-2</v>
      </c>
      <c r="R193">
        <v>8.1545575999999995E-2</v>
      </c>
      <c r="S193">
        <v>8.8476262999999999E-2</v>
      </c>
      <c r="T193">
        <v>9.6891599999999994E-2</v>
      </c>
      <c r="U193">
        <v>0.108434049</v>
      </c>
      <c r="V193">
        <v>0.123529717</v>
      </c>
      <c r="W193">
        <v>0.140503934</v>
      </c>
      <c r="X193">
        <v>0.15894427899999999</v>
      </c>
      <c r="Y193">
        <v>0.17807114199999999</v>
      </c>
      <c r="Z193">
        <v>0.19653242400000001</v>
      </c>
      <c r="AA193">
        <v>0.213371214</v>
      </c>
      <c r="AB193">
        <v>0.22731818400000001</v>
      </c>
      <c r="AC193">
        <v>0.238027613</v>
      </c>
      <c r="AD193">
        <v>0.24583812499999999</v>
      </c>
      <c r="AE193">
        <v>0.25118084600000001</v>
      </c>
      <c r="AF193">
        <v>0.25387363600000001</v>
      </c>
      <c r="AG193">
        <v>0.25387363600000001</v>
      </c>
      <c r="AH193">
        <v>0.25387363600000001</v>
      </c>
      <c r="AI193">
        <v>0.25419284599999997</v>
      </c>
      <c r="AJ193">
        <v>0.25760861600000001</v>
      </c>
      <c r="AK193">
        <v>0.26079701500000002</v>
      </c>
      <c r="AL193">
        <v>0.26401147899999999</v>
      </c>
      <c r="AM193">
        <v>0.26448979099999997</v>
      </c>
    </row>
    <row r="194" spans="1:39" x14ac:dyDescent="0.25">
      <c r="A194" t="s">
        <v>463</v>
      </c>
      <c r="B194" t="s">
        <v>238</v>
      </c>
      <c r="C194" t="s">
        <v>239</v>
      </c>
      <c r="D194" t="s">
        <v>240</v>
      </c>
      <c r="E194" t="s">
        <v>241</v>
      </c>
      <c r="F194" t="s">
        <v>242</v>
      </c>
      <c r="G194" t="s">
        <v>460</v>
      </c>
      <c r="H194" t="s">
        <v>244</v>
      </c>
      <c r="I194" t="s">
        <v>254</v>
      </c>
      <c r="J194" t="s">
        <v>255</v>
      </c>
      <c r="K194">
        <v>0.27600000000000002</v>
      </c>
      <c r="L194">
        <v>0.30735211800000001</v>
      </c>
      <c r="M194">
        <v>0.31272422500000002</v>
      </c>
      <c r="N194">
        <v>0.32082424799999998</v>
      </c>
      <c r="O194">
        <v>0.33118513100000002</v>
      </c>
      <c r="P194">
        <v>0.345651879</v>
      </c>
      <c r="Q194">
        <v>0.36483926999999999</v>
      </c>
      <c r="R194">
        <v>0.38950046900000002</v>
      </c>
      <c r="S194">
        <v>0.42029391199999999</v>
      </c>
      <c r="T194">
        <v>0.45768373699999998</v>
      </c>
      <c r="U194">
        <v>0.50896750700000004</v>
      </c>
      <c r="V194">
        <v>0.57603843099999996</v>
      </c>
      <c r="W194">
        <v>0.651455856</v>
      </c>
      <c r="X194">
        <v>0.73338737499999995</v>
      </c>
      <c r="Y194">
        <v>0.81836913</v>
      </c>
      <c r="Z194">
        <v>0.90039366899999995</v>
      </c>
      <c r="AA194">
        <v>0.97520938999999995</v>
      </c>
      <c r="AB194">
        <v>1.0371765799999999</v>
      </c>
      <c r="AC194">
        <v>1.084759193</v>
      </c>
      <c r="AD194">
        <v>1.1194617469999999</v>
      </c>
      <c r="AE194">
        <v>1.143199766</v>
      </c>
      <c r="AF194">
        <v>1.155163988</v>
      </c>
      <c r="AG194">
        <v>1.155163988</v>
      </c>
      <c r="AH194">
        <v>1.155163988</v>
      </c>
      <c r="AI194">
        <v>1.1565822560000001</v>
      </c>
      <c r="AJ194">
        <v>1.171758716</v>
      </c>
      <c r="AK194">
        <v>1.185924958</v>
      </c>
      <c r="AL194">
        <v>1.2002070069999999</v>
      </c>
      <c r="AM194">
        <v>1.2023321739999999</v>
      </c>
    </row>
    <row r="195" spans="1:39" x14ac:dyDescent="0.25">
      <c r="A195" t="s">
        <v>464</v>
      </c>
      <c r="B195" t="s">
        <v>238</v>
      </c>
      <c r="C195" t="s">
        <v>239</v>
      </c>
      <c r="D195" t="s">
        <v>240</v>
      </c>
      <c r="E195" t="s">
        <v>241</v>
      </c>
      <c r="F195" t="s">
        <v>242</v>
      </c>
      <c r="G195" t="s">
        <v>460</v>
      </c>
      <c r="H195" t="s">
        <v>244</v>
      </c>
      <c r="I195" t="s">
        <v>257</v>
      </c>
      <c r="J195" t="s">
        <v>258</v>
      </c>
      <c r="K195">
        <v>0.39</v>
      </c>
      <c r="L195">
        <v>0.404916475</v>
      </c>
      <c r="M195">
        <v>0.407472375</v>
      </c>
      <c r="N195">
        <v>0.41132614299999998</v>
      </c>
      <c r="O195">
        <v>0.41625556600000002</v>
      </c>
      <c r="P195">
        <v>0.42313844699999997</v>
      </c>
      <c r="Q195">
        <v>0.432267279</v>
      </c>
      <c r="R195">
        <v>0.44400039899999999</v>
      </c>
      <c r="S195">
        <v>0.45865107100000002</v>
      </c>
      <c r="T195">
        <v>0.47644012099999999</v>
      </c>
      <c r="U195">
        <v>0.50083952700000001</v>
      </c>
      <c r="V195">
        <v>0.53275002599999999</v>
      </c>
      <c r="W195">
        <v>0.56863156100000001</v>
      </c>
      <c r="X195">
        <v>0.60761232200000004</v>
      </c>
      <c r="Y195">
        <v>0.64804430199999996</v>
      </c>
      <c r="Z195">
        <v>0.68706931999999998</v>
      </c>
      <c r="AA195">
        <v>0.72266458</v>
      </c>
      <c r="AB195">
        <v>0.752146863</v>
      </c>
      <c r="AC195">
        <v>0.77478535999999998</v>
      </c>
      <c r="AD195">
        <v>0.79129587999999995</v>
      </c>
      <c r="AE195">
        <v>0.80258977600000003</v>
      </c>
      <c r="AF195">
        <v>0.80828202400000004</v>
      </c>
      <c r="AG195">
        <v>0.80828202400000004</v>
      </c>
      <c r="AH195">
        <v>0.80828202400000004</v>
      </c>
      <c r="AI195">
        <v>0.80895679600000003</v>
      </c>
      <c r="AJ195">
        <v>0.816177339</v>
      </c>
      <c r="AK195">
        <v>0.82291724700000002</v>
      </c>
      <c r="AL195">
        <v>0.82971225199999998</v>
      </c>
      <c r="AM195">
        <v>0.83072334800000003</v>
      </c>
    </row>
    <row r="196" spans="1:39" x14ac:dyDescent="0.25">
      <c r="A196" t="s">
        <v>465</v>
      </c>
      <c r="B196" t="s">
        <v>238</v>
      </c>
      <c r="C196" t="s">
        <v>239</v>
      </c>
      <c r="D196" t="s">
        <v>240</v>
      </c>
      <c r="E196" t="s">
        <v>241</v>
      </c>
      <c r="F196" t="s">
        <v>242</v>
      </c>
      <c r="G196" t="s">
        <v>460</v>
      </c>
      <c r="H196" t="s">
        <v>244</v>
      </c>
      <c r="I196" t="s">
        <v>260</v>
      </c>
      <c r="J196" t="s">
        <v>261</v>
      </c>
      <c r="K196">
        <v>0.158</v>
      </c>
      <c r="L196">
        <v>0.16466012299999999</v>
      </c>
      <c r="M196">
        <v>0.165801319</v>
      </c>
      <c r="N196">
        <v>0.167522005</v>
      </c>
      <c r="O196">
        <v>0.169722965</v>
      </c>
      <c r="P196">
        <v>0.17279613299999999</v>
      </c>
      <c r="Q196">
        <v>0.176872106</v>
      </c>
      <c r="R196">
        <v>0.182110879</v>
      </c>
      <c r="S196">
        <v>0.18865232300000001</v>
      </c>
      <c r="T196">
        <v>0.196595035</v>
      </c>
      <c r="U196">
        <v>0.20748923499999999</v>
      </c>
      <c r="V196">
        <v>0.22173709599999999</v>
      </c>
      <c r="W196">
        <v>0.237758003</v>
      </c>
      <c r="X196">
        <v>0.25516269699999999</v>
      </c>
      <c r="Y196">
        <v>0.27321535200000002</v>
      </c>
      <c r="Z196">
        <v>0.29063980699999997</v>
      </c>
      <c r="AA196">
        <v>0.306532894</v>
      </c>
      <c r="AB196">
        <v>0.31969657000000001</v>
      </c>
      <c r="AC196">
        <v>0.32980453399999998</v>
      </c>
      <c r="AD196">
        <v>0.33717638900000002</v>
      </c>
      <c r="AE196">
        <v>0.342219051</v>
      </c>
      <c r="AF196">
        <v>0.34476060800000002</v>
      </c>
      <c r="AG196">
        <v>0.34476060800000002</v>
      </c>
      <c r="AH196">
        <v>0.34476060800000002</v>
      </c>
      <c r="AI196">
        <v>0.34506189100000001</v>
      </c>
      <c r="AJ196">
        <v>0.34828582299999999</v>
      </c>
      <c r="AK196">
        <v>0.351295154</v>
      </c>
      <c r="AL196">
        <v>0.35432908699999999</v>
      </c>
      <c r="AM196">
        <v>0.35478053599999998</v>
      </c>
    </row>
    <row r="197" spans="1:39" x14ac:dyDescent="0.25">
      <c r="A197" t="s">
        <v>466</v>
      </c>
      <c r="B197" t="s">
        <v>238</v>
      </c>
      <c r="C197" t="s">
        <v>239</v>
      </c>
      <c r="D197" t="s">
        <v>240</v>
      </c>
      <c r="E197" t="s">
        <v>241</v>
      </c>
      <c r="F197" t="s">
        <v>242</v>
      </c>
      <c r="G197" t="s">
        <v>460</v>
      </c>
      <c r="H197" t="s">
        <v>244</v>
      </c>
      <c r="I197" t="s">
        <v>263</v>
      </c>
      <c r="J197" t="s">
        <v>264</v>
      </c>
      <c r="K197">
        <v>0</v>
      </c>
      <c r="L197">
        <v>7.0454199999999995E-4</v>
      </c>
      <c r="M197">
        <v>8.2526300000000002E-4</v>
      </c>
      <c r="N197">
        <v>1.007286E-3</v>
      </c>
      <c r="O197">
        <v>1.240115E-3</v>
      </c>
      <c r="P197">
        <v>1.5652109999999999E-3</v>
      </c>
      <c r="Q197">
        <v>1.996388E-3</v>
      </c>
      <c r="R197">
        <v>2.5505720000000001E-3</v>
      </c>
      <c r="S197">
        <v>3.2425599999999998E-3</v>
      </c>
      <c r="T197">
        <v>4.0827809999999997E-3</v>
      </c>
      <c r="U197">
        <v>5.2352249999999996E-3</v>
      </c>
      <c r="V197">
        <v>6.7424370000000004E-3</v>
      </c>
      <c r="W197">
        <v>8.4372100000000005E-3</v>
      </c>
      <c r="X197">
        <v>1.0278368E-2</v>
      </c>
      <c r="Y197">
        <v>1.2188070000000001E-2</v>
      </c>
      <c r="Z197">
        <v>1.4031317999999999E-2</v>
      </c>
      <c r="AA197">
        <v>1.5712571000000002E-2</v>
      </c>
      <c r="AB197">
        <v>1.7105091999999999E-2</v>
      </c>
      <c r="AC197">
        <v>1.8174363999999998E-2</v>
      </c>
      <c r="AD197">
        <v>1.8954196999999999E-2</v>
      </c>
      <c r="AE197">
        <v>1.9487635E-2</v>
      </c>
      <c r="AF197">
        <v>1.9756493999999999E-2</v>
      </c>
      <c r="AG197">
        <v>1.9756493999999999E-2</v>
      </c>
      <c r="AH197">
        <v>1.9756493999999999E-2</v>
      </c>
      <c r="AI197">
        <v>1.9788364999999999E-2</v>
      </c>
      <c r="AJ197">
        <v>2.0129409000000001E-2</v>
      </c>
      <c r="AK197">
        <v>2.0447752E-2</v>
      </c>
      <c r="AL197">
        <v>2.0768696999999999E-2</v>
      </c>
      <c r="AM197">
        <v>2.0816452999999999E-2</v>
      </c>
    </row>
    <row r="198" spans="1:39" x14ac:dyDescent="0.25">
      <c r="A198" t="s">
        <v>467</v>
      </c>
      <c r="B198" t="s">
        <v>238</v>
      </c>
      <c r="C198" t="s">
        <v>239</v>
      </c>
      <c r="D198" t="s">
        <v>240</v>
      </c>
      <c r="E198" t="s">
        <v>241</v>
      </c>
      <c r="F198" t="s">
        <v>242</v>
      </c>
      <c r="G198" t="s">
        <v>460</v>
      </c>
      <c r="H198" t="s">
        <v>244</v>
      </c>
      <c r="I198" t="s">
        <v>266</v>
      </c>
      <c r="J198" t="s">
        <v>267</v>
      </c>
      <c r="K198">
        <v>0</v>
      </c>
      <c r="L198">
        <v>4.6785990000000003E-3</v>
      </c>
      <c r="M198">
        <v>5.4802649999999998E-3</v>
      </c>
      <c r="N198">
        <v>6.6890120000000003E-3</v>
      </c>
      <c r="O198">
        <v>8.2351409999999996E-3</v>
      </c>
      <c r="P198">
        <v>1.0393978E-2</v>
      </c>
      <c r="Q198">
        <v>1.3257265000000001E-2</v>
      </c>
      <c r="R198">
        <v>1.6937394000000001E-2</v>
      </c>
      <c r="S198">
        <v>2.1532624E-2</v>
      </c>
      <c r="T198">
        <v>2.7112214999999999E-2</v>
      </c>
      <c r="U198">
        <v>3.4765165000000001E-2</v>
      </c>
      <c r="V198">
        <v>4.4773992999999998E-2</v>
      </c>
      <c r="W198">
        <v>5.6028348999999998E-2</v>
      </c>
      <c r="X198">
        <v>6.8254786999999997E-2</v>
      </c>
      <c r="Y198">
        <v>8.0936405000000003E-2</v>
      </c>
      <c r="Z198">
        <v>9.3176724000000002E-2</v>
      </c>
      <c r="AA198">
        <v>0.104341289</v>
      </c>
      <c r="AB198">
        <v>0.1135885</v>
      </c>
      <c r="AC198">
        <v>0.120689135</v>
      </c>
      <c r="AD198">
        <v>0.12586771199999999</v>
      </c>
      <c r="AE198">
        <v>0.12941007700000001</v>
      </c>
      <c r="AF198">
        <v>0.13119546900000001</v>
      </c>
      <c r="AG198">
        <v>0.13119546900000001</v>
      </c>
      <c r="AH198">
        <v>0.13119546900000001</v>
      </c>
      <c r="AI198">
        <v>0.13140711299999999</v>
      </c>
      <c r="AJ198">
        <v>0.133671859</v>
      </c>
      <c r="AK198">
        <v>0.13578585200000001</v>
      </c>
      <c r="AL198">
        <v>0.137917127</v>
      </c>
      <c r="AM198">
        <v>0.138234261</v>
      </c>
    </row>
    <row r="199" spans="1:39" x14ac:dyDescent="0.25">
      <c r="A199" t="s">
        <v>468</v>
      </c>
      <c r="B199" t="s">
        <v>238</v>
      </c>
      <c r="C199" t="s">
        <v>239</v>
      </c>
      <c r="D199" t="s">
        <v>240</v>
      </c>
      <c r="E199" t="s">
        <v>241</v>
      </c>
      <c r="F199" t="s">
        <v>242</v>
      </c>
      <c r="G199" t="s">
        <v>460</v>
      </c>
      <c r="H199" t="s">
        <v>244</v>
      </c>
      <c r="I199" t="s">
        <v>269</v>
      </c>
      <c r="J199" t="s">
        <v>270</v>
      </c>
      <c r="K199">
        <v>0.23200000000000001</v>
      </c>
      <c r="L199">
        <v>0.239827021</v>
      </c>
      <c r="M199">
        <v>0.24116816199999999</v>
      </c>
      <c r="N199">
        <v>0.24319032300000001</v>
      </c>
      <c r="O199">
        <v>0.24577690599999999</v>
      </c>
      <c r="P199">
        <v>0.24938851300000001</v>
      </c>
      <c r="Q199">
        <v>0.25417862400000002</v>
      </c>
      <c r="R199">
        <v>0.26033526499999998</v>
      </c>
      <c r="S199">
        <v>0.26802281300000003</v>
      </c>
      <c r="T199">
        <v>0.27735714099999997</v>
      </c>
      <c r="U199">
        <v>0.29016007599999999</v>
      </c>
      <c r="V199">
        <v>0.30690425700000001</v>
      </c>
      <c r="W199">
        <v>0.32573213299999998</v>
      </c>
      <c r="X199">
        <v>0.34618624399999998</v>
      </c>
      <c r="Y199">
        <v>0.36740184399999998</v>
      </c>
      <c r="Z199">
        <v>0.38787917799999999</v>
      </c>
      <c r="AA199">
        <v>0.406556839</v>
      </c>
      <c r="AB199">
        <v>0.42202687799999999</v>
      </c>
      <c r="AC199">
        <v>0.433905824</v>
      </c>
      <c r="AD199">
        <v>0.44256927699999998</v>
      </c>
      <c r="AE199">
        <v>0.44849544699999999</v>
      </c>
      <c r="AF199">
        <v>0.451482302</v>
      </c>
      <c r="AG199">
        <v>0.451482302</v>
      </c>
      <c r="AH199">
        <v>0.451482302</v>
      </c>
      <c r="AI199">
        <v>0.45183637100000001</v>
      </c>
      <c r="AJ199">
        <v>0.455625157</v>
      </c>
      <c r="AK199">
        <v>0.45916174300000001</v>
      </c>
      <c r="AL199">
        <v>0.46272724100000001</v>
      </c>
      <c r="AM199">
        <v>0.46325778699999998</v>
      </c>
    </row>
    <row r="200" spans="1:39" x14ac:dyDescent="0.25">
      <c r="A200" t="s">
        <v>469</v>
      </c>
      <c r="B200" t="s">
        <v>238</v>
      </c>
      <c r="C200" t="s">
        <v>239</v>
      </c>
      <c r="D200" t="s">
        <v>272</v>
      </c>
      <c r="E200" t="s">
        <v>241</v>
      </c>
      <c r="F200" t="s">
        <v>242</v>
      </c>
      <c r="G200" t="s">
        <v>460</v>
      </c>
      <c r="H200" t="s">
        <v>244</v>
      </c>
      <c r="I200" t="s">
        <v>245</v>
      </c>
      <c r="J200" t="s">
        <v>246</v>
      </c>
      <c r="K200">
        <v>4.3999999999999997E-2</v>
      </c>
      <c r="L200">
        <v>4.7940587E-2</v>
      </c>
      <c r="M200">
        <v>4.7940587E-2</v>
      </c>
      <c r="N200">
        <v>4.7955868999999998E-2</v>
      </c>
      <c r="O200">
        <v>4.9003382999999998E-2</v>
      </c>
      <c r="P200">
        <v>5.0520785999999998E-2</v>
      </c>
      <c r="Q200">
        <v>5.2544011000000002E-2</v>
      </c>
      <c r="R200">
        <v>5.5123102E-2</v>
      </c>
      <c r="S200">
        <v>5.8287207000000001E-2</v>
      </c>
      <c r="T200">
        <v>6.2134556000000001E-2</v>
      </c>
      <c r="U200">
        <v>6.7434864999999997E-2</v>
      </c>
      <c r="V200">
        <v>7.4254916000000004E-2</v>
      </c>
      <c r="W200">
        <v>8.1695287000000005E-2</v>
      </c>
      <c r="X200">
        <v>8.9542721000000006E-2</v>
      </c>
      <c r="Y200">
        <v>9.7382921999999997E-2</v>
      </c>
      <c r="Z200">
        <v>0.104759428</v>
      </c>
      <c r="AA200">
        <v>0.111351029</v>
      </c>
      <c r="AB200">
        <v>0.116627615</v>
      </c>
      <c r="AC200">
        <v>0.120511996</v>
      </c>
      <c r="AD200">
        <v>0.123210695</v>
      </c>
      <c r="AE200">
        <v>0.12491184</v>
      </c>
      <c r="AF200">
        <v>0.12551385500000001</v>
      </c>
      <c r="AG200">
        <v>0.12551385500000001</v>
      </c>
      <c r="AH200">
        <v>0.12551385500000001</v>
      </c>
      <c r="AI200">
        <v>0.12551385500000001</v>
      </c>
      <c r="AJ200">
        <v>0.12551385500000001</v>
      </c>
      <c r="AK200">
        <v>0.125988513</v>
      </c>
      <c r="AL200">
        <v>0.12688221</v>
      </c>
      <c r="AM200">
        <v>0.127087164</v>
      </c>
    </row>
    <row r="201" spans="1:39" x14ac:dyDescent="0.25">
      <c r="A201" t="s">
        <v>470</v>
      </c>
      <c r="B201" t="s">
        <v>238</v>
      </c>
      <c r="C201" t="s">
        <v>239</v>
      </c>
      <c r="D201" t="s">
        <v>272</v>
      </c>
      <c r="E201" t="s">
        <v>241</v>
      </c>
      <c r="F201" t="s">
        <v>242</v>
      </c>
      <c r="G201" t="s">
        <v>460</v>
      </c>
      <c r="H201" t="s">
        <v>244</v>
      </c>
      <c r="I201" t="s">
        <v>248</v>
      </c>
      <c r="J201" t="s">
        <v>249</v>
      </c>
      <c r="K201">
        <v>7.0000000000000001E-3</v>
      </c>
      <c r="L201">
        <v>2.1885132000000002E-2</v>
      </c>
      <c r="M201">
        <v>2.1885132000000002E-2</v>
      </c>
      <c r="N201">
        <v>2.1942856E-2</v>
      </c>
      <c r="O201">
        <v>2.5899724999999998E-2</v>
      </c>
      <c r="P201">
        <v>3.1631547000000003E-2</v>
      </c>
      <c r="Q201">
        <v>3.9274057000000001E-2</v>
      </c>
      <c r="R201">
        <v>4.9016285E-2</v>
      </c>
      <c r="S201">
        <v>6.0968344000000001E-2</v>
      </c>
      <c r="T201">
        <v>7.5501279000000004E-2</v>
      </c>
      <c r="U201">
        <v>9.5522608999999994E-2</v>
      </c>
      <c r="V201">
        <v>0.12128459599999999</v>
      </c>
      <c r="W201">
        <v>0.149389771</v>
      </c>
      <c r="X201">
        <v>0.17903258499999999</v>
      </c>
      <c r="Y201">
        <v>0.20864807599999999</v>
      </c>
      <c r="Z201">
        <v>0.23651201099999999</v>
      </c>
      <c r="AA201">
        <v>0.261411053</v>
      </c>
      <c r="AB201">
        <v>0.28134277400000002</v>
      </c>
      <c r="AC201">
        <v>0.29601559399999999</v>
      </c>
      <c r="AD201">
        <v>0.30620963099999998</v>
      </c>
      <c r="AE201">
        <v>0.312635516</v>
      </c>
      <c r="AF201">
        <v>0.314909563</v>
      </c>
      <c r="AG201">
        <v>0.314909563</v>
      </c>
      <c r="AH201">
        <v>0.314909563</v>
      </c>
      <c r="AI201">
        <v>0.314909563</v>
      </c>
      <c r="AJ201">
        <v>0.314909563</v>
      </c>
      <c r="AK201">
        <v>0.31670252999999998</v>
      </c>
      <c r="AL201">
        <v>0.32007836899999997</v>
      </c>
      <c r="AM201">
        <v>0.32085256099999998</v>
      </c>
    </row>
    <row r="202" spans="1:39" x14ac:dyDescent="0.25">
      <c r="A202" t="s">
        <v>471</v>
      </c>
      <c r="B202" t="s">
        <v>238</v>
      </c>
      <c r="C202" t="s">
        <v>239</v>
      </c>
      <c r="D202" t="s">
        <v>272</v>
      </c>
      <c r="E202" t="s">
        <v>241</v>
      </c>
      <c r="F202" t="s">
        <v>242</v>
      </c>
      <c r="G202" t="s">
        <v>460</v>
      </c>
      <c r="H202" t="s">
        <v>244</v>
      </c>
      <c r="I202" t="s">
        <v>251</v>
      </c>
      <c r="J202" t="s">
        <v>252</v>
      </c>
      <c r="K202">
        <v>0.10100000000000001</v>
      </c>
      <c r="L202">
        <v>0.107338007</v>
      </c>
      <c r="M202">
        <v>0.107338007</v>
      </c>
      <c r="N202">
        <v>0.107362586</v>
      </c>
      <c r="O202">
        <v>0.109047399</v>
      </c>
      <c r="P202">
        <v>0.111487977</v>
      </c>
      <c r="Q202">
        <v>0.11474211600000001</v>
      </c>
      <c r="R202">
        <v>0.118890304</v>
      </c>
      <c r="S202">
        <v>0.123979425</v>
      </c>
      <c r="T202">
        <v>0.13016746800000001</v>
      </c>
      <c r="U202">
        <v>0.138692441</v>
      </c>
      <c r="V202">
        <v>0.14966175300000001</v>
      </c>
      <c r="W202">
        <v>0.161628783</v>
      </c>
      <c r="X202">
        <v>0.17425052999999999</v>
      </c>
      <c r="Y202">
        <v>0.18686064299999999</v>
      </c>
      <c r="Z202">
        <v>0.19872495400000001</v>
      </c>
      <c r="AA202">
        <v>0.20932682899999999</v>
      </c>
      <c r="AB202">
        <v>0.217813646</v>
      </c>
      <c r="AC202">
        <v>0.22406125299999999</v>
      </c>
      <c r="AD202">
        <v>0.22840181800000001</v>
      </c>
      <c r="AE202">
        <v>0.23113792399999999</v>
      </c>
      <c r="AF202">
        <v>0.23210620100000001</v>
      </c>
      <c r="AG202">
        <v>0.23210620100000001</v>
      </c>
      <c r="AH202">
        <v>0.23210620100000001</v>
      </c>
      <c r="AI202">
        <v>0.23210620100000001</v>
      </c>
      <c r="AJ202">
        <v>0.23210620100000001</v>
      </c>
      <c r="AK202">
        <v>0.23286963599999999</v>
      </c>
      <c r="AL202">
        <v>0.23430704999999999</v>
      </c>
      <c r="AM202">
        <v>0.23463669700000001</v>
      </c>
    </row>
    <row r="203" spans="1:39" x14ac:dyDescent="0.25">
      <c r="A203" t="s">
        <v>472</v>
      </c>
      <c r="B203" t="s">
        <v>238</v>
      </c>
      <c r="C203" t="s">
        <v>239</v>
      </c>
      <c r="D203" t="s">
        <v>272</v>
      </c>
      <c r="E203" t="s">
        <v>241</v>
      </c>
      <c r="F203" t="s">
        <v>242</v>
      </c>
      <c r="G203" t="s">
        <v>460</v>
      </c>
      <c r="H203" t="s">
        <v>244</v>
      </c>
      <c r="I203" t="s">
        <v>254</v>
      </c>
      <c r="J203" t="s">
        <v>255</v>
      </c>
      <c r="K203">
        <v>7.1999999999999995E-2</v>
      </c>
      <c r="L203">
        <v>8.8552302999999999E-2</v>
      </c>
      <c r="M203">
        <v>8.8552302999999999E-2</v>
      </c>
      <c r="N203">
        <v>8.8616492000000005E-2</v>
      </c>
      <c r="O203">
        <v>9.3016540999999994E-2</v>
      </c>
      <c r="P203">
        <v>9.9390340999999993E-2</v>
      </c>
      <c r="Q203">
        <v>0.107888831</v>
      </c>
      <c r="R203">
        <v>0.11872221299999999</v>
      </c>
      <c r="S203">
        <v>0.132012932</v>
      </c>
      <c r="T203">
        <v>0.14817359099999999</v>
      </c>
      <c r="U203">
        <v>0.17043736000000001</v>
      </c>
      <c r="V203">
        <v>0.199084753</v>
      </c>
      <c r="W203">
        <v>0.23033777699999999</v>
      </c>
      <c r="X203">
        <v>0.26330065899999999</v>
      </c>
      <c r="Y203">
        <v>0.29623315900000002</v>
      </c>
      <c r="Z203">
        <v>0.32721792300000002</v>
      </c>
      <c r="AA203">
        <v>0.35490571900000001</v>
      </c>
      <c r="AB203">
        <v>0.37706984100000002</v>
      </c>
      <c r="AC203">
        <v>0.39338605399999999</v>
      </c>
      <c r="AD203">
        <v>0.40472184900000002</v>
      </c>
      <c r="AE203">
        <v>0.41186744800000002</v>
      </c>
      <c r="AF203">
        <v>0.414396194</v>
      </c>
      <c r="AG203">
        <v>0.414396194</v>
      </c>
      <c r="AH203">
        <v>0.414396194</v>
      </c>
      <c r="AI203">
        <v>0.414396194</v>
      </c>
      <c r="AJ203">
        <v>0.414396194</v>
      </c>
      <c r="AK203">
        <v>0.41638997799999999</v>
      </c>
      <c r="AL203">
        <v>0.42014392</v>
      </c>
      <c r="AM203">
        <v>0.421004822</v>
      </c>
    </row>
    <row r="204" spans="1:39" x14ac:dyDescent="0.25">
      <c r="A204" t="s">
        <v>473</v>
      </c>
      <c r="B204" t="s">
        <v>238</v>
      </c>
      <c r="C204" t="s">
        <v>239</v>
      </c>
      <c r="D204" t="s">
        <v>272</v>
      </c>
      <c r="E204" t="s">
        <v>241</v>
      </c>
      <c r="F204" t="s">
        <v>242</v>
      </c>
      <c r="G204" t="s">
        <v>460</v>
      </c>
      <c r="H204" t="s">
        <v>244</v>
      </c>
      <c r="I204" t="s">
        <v>257</v>
      </c>
      <c r="J204" t="s">
        <v>258</v>
      </c>
      <c r="K204">
        <v>0.28599999999999998</v>
      </c>
      <c r="L204">
        <v>0.30669037900000001</v>
      </c>
      <c r="M204">
        <v>0.30669037900000001</v>
      </c>
      <c r="N204">
        <v>0.306770616</v>
      </c>
      <c r="O204">
        <v>0.31227067600000002</v>
      </c>
      <c r="P204">
        <v>0.32023792600000001</v>
      </c>
      <c r="Q204">
        <v>0.33086103900000002</v>
      </c>
      <c r="R204">
        <v>0.34440276600000003</v>
      </c>
      <c r="S204">
        <v>0.361016165</v>
      </c>
      <c r="T204">
        <v>0.38121698900000001</v>
      </c>
      <c r="U204">
        <v>0.40904669999999999</v>
      </c>
      <c r="V204">
        <v>0.444855942</v>
      </c>
      <c r="W204">
        <v>0.48392222099999999</v>
      </c>
      <c r="X204">
        <v>0.52512582399999996</v>
      </c>
      <c r="Y204">
        <v>0.56629144799999998</v>
      </c>
      <c r="Z204">
        <v>0.60502240299999999</v>
      </c>
      <c r="AA204">
        <v>0.63963214899999998</v>
      </c>
      <c r="AB204">
        <v>0.66733730199999997</v>
      </c>
      <c r="AC204">
        <v>0.68773256699999996</v>
      </c>
      <c r="AD204">
        <v>0.701902311</v>
      </c>
      <c r="AE204">
        <v>0.71083430999999997</v>
      </c>
      <c r="AF204">
        <v>0.71399524299999995</v>
      </c>
      <c r="AG204">
        <v>0.71399524299999995</v>
      </c>
      <c r="AH204">
        <v>0.71399524299999995</v>
      </c>
      <c r="AI204">
        <v>0.71399524299999995</v>
      </c>
      <c r="AJ204">
        <v>0.71399524299999995</v>
      </c>
      <c r="AK204">
        <v>0.71648747300000004</v>
      </c>
      <c r="AL204">
        <v>0.72117989999999998</v>
      </c>
      <c r="AM204">
        <v>0.72225602799999999</v>
      </c>
    </row>
    <row r="205" spans="1:39" x14ac:dyDescent="0.25">
      <c r="A205" t="s">
        <v>474</v>
      </c>
      <c r="B205" t="s">
        <v>238</v>
      </c>
      <c r="C205" t="s">
        <v>239</v>
      </c>
      <c r="D205" t="s">
        <v>272</v>
      </c>
      <c r="E205" t="s">
        <v>241</v>
      </c>
      <c r="F205" t="s">
        <v>242</v>
      </c>
      <c r="G205" t="s">
        <v>460</v>
      </c>
      <c r="H205" t="s">
        <v>244</v>
      </c>
      <c r="I205" t="s">
        <v>260</v>
      </c>
      <c r="J205" t="s">
        <v>261</v>
      </c>
      <c r="K205">
        <v>2.8000000000000001E-2</v>
      </c>
      <c r="L205">
        <v>4.0271851999999997E-2</v>
      </c>
      <c r="M205">
        <v>4.0271851999999997E-2</v>
      </c>
      <c r="N205">
        <v>4.0319441999999997E-2</v>
      </c>
      <c r="O205">
        <v>4.3581631000000003E-2</v>
      </c>
      <c r="P205">
        <v>4.8307155999999997E-2</v>
      </c>
      <c r="Q205">
        <v>5.4607924000000002E-2</v>
      </c>
      <c r="R205">
        <v>6.2639775999999994E-2</v>
      </c>
      <c r="S205">
        <v>7.2493495000000005E-2</v>
      </c>
      <c r="T205">
        <v>8.4474982000000004E-2</v>
      </c>
      <c r="U205">
        <v>0.10098130600000001</v>
      </c>
      <c r="V205">
        <v>0.122220439</v>
      </c>
      <c r="W205">
        <v>0.14539138200000001</v>
      </c>
      <c r="X205">
        <v>0.169830011</v>
      </c>
      <c r="Y205">
        <v>0.194246115</v>
      </c>
      <c r="Z205">
        <v>0.21721817099999999</v>
      </c>
      <c r="AA205">
        <v>0.237745861</v>
      </c>
      <c r="AB205">
        <v>0.25417830600000002</v>
      </c>
      <c r="AC205">
        <v>0.266275121</v>
      </c>
      <c r="AD205">
        <v>0.27467946199999999</v>
      </c>
      <c r="AE205">
        <v>0.27997719799999998</v>
      </c>
      <c r="AF205">
        <v>0.28185200700000002</v>
      </c>
      <c r="AG205">
        <v>0.28185200700000002</v>
      </c>
      <c r="AH205">
        <v>0.28185200700000002</v>
      </c>
      <c r="AI205">
        <v>0.28185200700000002</v>
      </c>
      <c r="AJ205">
        <v>0.28185200700000002</v>
      </c>
      <c r="AK205">
        <v>0.28333019500000001</v>
      </c>
      <c r="AL205">
        <v>0.28611336100000001</v>
      </c>
      <c r="AM205">
        <v>0.28675163300000001</v>
      </c>
    </row>
    <row r="206" spans="1:39" x14ac:dyDescent="0.25">
      <c r="A206" t="s">
        <v>475</v>
      </c>
      <c r="B206" t="s">
        <v>238</v>
      </c>
      <c r="C206" t="s">
        <v>239</v>
      </c>
      <c r="D206" t="s">
        <v>272</v>
      </c>
      <c r="E206" t="s">
        <v>241</v>
      </c>
      <c r="F206" t="s">
        <v>242</v>
      </c>
      <c r="G206" t="s">
        <v>460</v>
      </c>
      <c r="H206" t="s">
        <v>244</v>
      </c>
      <c r="I206" t="s">
        <v>263</v>
      </c>
      <c r="J206" t="s">
        <v>264</v>
      </c>
      <c r="K206">
        <v>0</v>
      </c>
      <c r="L206">
        <v>7.5596810000000004E-3</v>
      </c>
      <c r="M206">
        <v>7.5596810000000004E-3</v>
      </c>
      <c r="N206">
        <v>7.5889970000000001E-3</v>
      </c>
      <c r="O206">
        <v>9.5985640000000004E-3</v>
      </c>
      <c r="P206">
        <v>1.2509573E-2</v>
      </c>
      <c r="Q206">
        <v>1.6390959E-2</v>
      </c>
      <c r="R206">
        <v>2.1338724E-2</v>
      </c>
      <c r="S206">
        <v>2.7408792000000001E-2</v>
      </c>
      <c r="T206">
        <v>3.4789603000000002E-2</v>
      </c>
      <c r="U206">
        <v>4.4957795000000002E-2</v>
      </c>
      <c r="V206">
        <v>5.8041482999999998E-2</v>
      </c>
      <c r="W206">
        <v>7.2315199999999996E-2</v>
      </c>
      <c r="X206">
        <v>8.7369835000000007E-2</v>
      </c>
      <c r="Y206">
        <v>0.10241059399999999</v>
      </c>
      <c r="Z206">
        <v>0.116561793</v>
      </c>
      <c r="AA206">
        <v>0.12920721800000001</v>
      </c>
      <c r="AB206">
        <v>0.13932990000000001</v>
      </c>
      <c r="AC206">
        <v>0.14678175500000001</v>
      </c>
      <c r="AD206">
        <v>0.15195897999999999</v>
      </c>
      <c r="AE206">
        <v>0.15522248</v>
      </c>
      <c r="AF206">
        <v>0.156377396</v>
      </c>
      <c r="AG206">
        <v>0.156377396</v>
      </c>
      <c r="AH206">
        <v>0.156377396</v>
      </c>
      <c r="AI206">
        <v>0.156377396</v>
      </c>
      <c r="AJ206">
        <v>0.156377396</v>
      </c>
      <c r="AK206">
        <v>0.15728798699999999</v>
      </c>
      <c r="AL206">
        <v>0.15900246700000001</v>
      </c>
      <c r="AM206">
        <v>0.159395654</v>
      </c>
    </row>
    <row r="207" spans="1:39" x14ac:dyDescent="0.25">
      <c r="A207" t="s">
        <v>476</v>
      </c>
      <c r="B207" t="s">
        <v>238</v>
      </c>
      <c r="C207" t="s">
        <v>239</v>
      </c>
      <c r="D207" t="s">
        <v>272</v>
      </c>
      <c r="E207" t="s">
        <v>241</v>
      </c>
      <c r="F207" t="s">
        <v>242</v>
      </c>
      <c r="G207" t="s">
        <v>460</v>
      </c>
      <c r="H207" t="s">
        <v>244</v>
      </c>
      <c r="I207" t="s">
        <v>266</v>
      </c>
      <c r="J207" t="s">
        <v>267</v>
      </c>
      <c r="K207">
        <v>0.39</v>
      </c>
      <c r="L207">
        <v>0.40279083399999999</v>
      </c>
      <c r="M207">
        <v>0.40279083399999999</v>
      </c>
      <c r="N207">
        <v>0.40284043600000002</v>
      </c>
      <c r="O207">
        <v>0.40624058400000002</v>
      </c>
      <c r="P207">
        <v>0.411165954</v>
      </c>
      <c r="Q207">
        <v>0.41773318399999998</v>
      </c>
      <c r="R207">
        <v>0.42610470700000003</v>
      </c>
      <c r="S207">
        <v>0.43637514300000002</v>
      </c>
      <c r="T207">
        <v>0.44886333299999998</v>
      </c>
      <c r="U207">
        <v>0.46606771600000002</v>
      </c>
      <c r="V207">
        <v>0.48820506000000002</v>
      </c>
      <c r="W207">
        <v>0.51235591300000005</v>
      </c>
      <c r="X207">
        <v>0.537828062</v>
      </c>
      <c r="Y207">
        <v>0.56327673300000003</v>
      </c>
      <c r="Z207">
        <v>0.58722028699999995</v>
      </c>
      <c r="AA207">
        <v>0.60861610099999996</v>
      </c>
      <c r="AB207">
        <v>0.62574348199999996</v>
      </c>
      <c r="AC207">
        <v>0.63835187599999998</v>
      </c>
      <c r="AD207">
        <v>0.64711163900000002</v>
      </c>
      <c r="AE207">
        <v>0.65263341900000005</v>
      </c>
      <c r="AF207">
        <v>0.65458751400000004</v>
      </c>
      <c r="AG207">
        <v>0.65458751400000004</v>
      </c>
      <c r="AH207">
        <v>0.65458751400000004</v>
      </c>
      <c r="AI207">
        <v>0.65458751400000004</v>
      </c>
      <c r="AJ207">
        <v>0.65458751400000004</v>
      </c>
      <c r="AK207">
        <v>0.65612821600000004</v>
      </c>
      <c r="AL207">
        <v>0.65902908299999996</v>
      </c>
      <c r="AM207">
        <v>0.65969434800000004</v>
      </c>
    </row>
    <row r="208" spans="1:39" x14ac:dyDescent="0.25">
      <c r="A208" t="s">
        <v>477</v>
      </c>
      <c r="B208" t="s">
        <v>238</v>
      </c>
      <c r="C208" t="s">
        <v>239</v>
      </c>
      <c r="D208" t="s">
        <v>272</v>
      </c>
      <c r="E208" t="s">
        <v>241</v>
      </c>
      <c r="F208" t="s">
        <v>242</v>
      </c>
      <c r="G208" t="s">
        <v>460</v>
      </c>
      <c r="H208" t="s">
        <v>244</v>
      </c>
      <c r="I208" t="s">
        <v>269</v>
      </c>
      <c r="J208" t="s">
        <v>270</v>
      </c>
      <c r="K208">
        <v>0</v>
      </c>
      <c r="L208">
        <v>9.8239109999999994E-3</v>
      </c>
      <c r="M208">
        <v>9.8239109999999994E-3</v>
      </c>
      <c r="N208">
        <v>9.8620080000000002E-3</v>
      </c>
      <c r="O208">
        <v>1.2473468999999999E-2</v>
      </c>
      <c r="P208">
        <v>1.6256364999999998E-2</v>
      </c>
      <c r="Q208">
        <v>2.1300280000000001E-2</v>
      </c>
      <c r="R208">
        <v>2.772997E-2</v>
      </c>
      <c r="S208">
        <v>3.5618108000000002E-2</v>
      </c>
      <c r="T208">
        <v>4.5209576000000001E-2</v>
      </c>
      <c r="U208">
        <v>5.8423282999999999E-2</v>
      </c>
      <c r="V208">
        <v>7.5425718000000003E-2</v>
      </c>
      <c r="W208">
        <v>9.3974612999999999E-2</v>
      </c>
      <c r="X208">
        <v>0.113538321</v>
      </c>
      <c r="Y208">
        <v>0.13308399700000001</v>
      </c>
      <c r="Z208">
        <v>0.151473678</v>
      </c>
      <c r="AA208">
        <v>0.167906585</v>
      </c>
      <c r="AB208">
        <v>0.181061152</v>
      </c>
      <c r="AC208">
        <v>0.190744942</v>
      </c>
      <c r="AD208">
        <v>0.19747281799999999</v>
      </c>
      <c r="AE208">
        <v>0.20171378200000001</v>
      </c>
      <c r="AF208">
        <v>0.20321461199999999</v>
      </c>
      <c r="AG208">
        <v>0.20321461199999999</v>
      </c>
      <c r="AH208">
        <v>0.20321461199999999</v>
      </c>
      <c r="AI208">
        <v>0.20321461199999999</v>
      </c>
      <c r="AJ208">
        <v>0.20321461199999999</v>
      </c>
      <c r="AK208">
        <v>0.204397937</v>
      </c>
      <c r="AL208">
        <v>0.20662592799999999</v>
      </c>
      <c r="AM208">
        <v>0.20713688</v>
      </c>
    </row>
    <row r="209" spans="1:39" x14ac:dyDescent="0.25">
      <c r="A209" t="s">
        <v>478</v>
      </c>
      <c r="B209" t="s">
        <v>238</v>
      </c>
      <c r="C209" t="s">
        <v>239</v>
      </c>
      <c r="D209" t="s">
        <v>282</v>
      </c>
      <c r="E209" t="s">
        <v>241</v>
      </c>
      <c r="F209" t="s">
        <v>242</v>
      </c>
      <c r="G209" t="s">
        <v>460</v>
      </c>
      <c r="H209" t="s">
        <v>244</v>
      </c>
      <c r="I209" t="s">
        <v>245</v>
      </c>
      <c r="J209" t="s">
        <v>246</v>
      </c>
      <c r="K209">
        <v>0</v>
      </c>
      <c r="L209">
        <v>1.6436900000000001E-2</v>
      </c>
      <c r="M209">
        <v>2.1913546999999998E-2</v>
      </c>
      <c r="N209">
        <v>2.9227804E-2</v>
      </c>
      <c r="O209">
        <v>3.5952717000000002E-2</v>
      </c>
      <c r="P209">
        <v>4.5013433999999998E-2</v>
      </c>
      <c r="Q209">
        <v>5.6858745000000002E-2</v>
      </c>
      <c r="R209">
        <v>7.2022328999999996E-2</v>
      </c>
      <c r="S209">
        <v>9.0999597000000002E-2</v>
      </c>
      <c r="T209">
        <v>0.111699668</v>
      </c>
      <c r="U209">
        <v>0.14005196</v>
      </c>
      <c r="V209">
        <v>0.176794964</v>
      </c>
      <c r="W209">
        <v>0.21771438400000001</v>
      </c>
      <c r="X209">
        <v>0.26168815699999998</v>
      </c>
      <c r="Y209">
        <v>0.30692044600000001</v>
      </c>
      <c r="Z209">
        <v>0.35007271200000001</v>
      </c>
      <c r="AA209">
        <v>0.388629644</v>
      </c>
      <c r="AB209">
        <v>0.41948622800000002</v>
      </c>
      <c r="AC209">
        <v>0.44183686799999999</v>
      </c>
      <c r="AD209">
        <v>0.456761843</v>
      </c>
      <c r="AE209">
        <v>0.465274152</v>
      </c>
      <c r="AF209">
        <v>0.46726146400000002</v>
      </c>
      <c r="AG209">
        <v>0.46726146400000002</v>
      </c>
      <c r="AH209">
        <v>0.46726146400000002</v>
      </c>
      <c r="AI209">
        <v>0.46726146400000002</v>
      </c>
      <c r="AJ209">
        <v>0.46726146400000002</v>
      </c>
      <c r="AK209">
        <v>0.46726146400000002</v>
      </c>
      <c r="AL209">
        <v>0.46726146400000002</v>
      </c>
      <c r="AM209">
        <v>0.46726146400000002</v>
      </c>
    </row>
    <row r="210" spans="1:39" x14ac:dyDescent="0.25">
      <c r="A210" t="s">
        <v>479</v>
      </c>
      <c r="B210" t="s">
        <v>238</v>
      </c>
      <c r="C210" t="s">
        <v>239</v>
      </c>
      <c r="D210" t="s">
        <v>282</v>
      </c>
      <c r="E210" t="s">
        <v>241</v>
      </c>
      <c r="F210" t="s">
        <v>242</v>
      </c>
      <c r="G210" t="s">
        <v>460</v>
      </c>
      <c r="H210" t="s">
        <v>244</v>
      </c>
      <c r="I210" t="s">
        <v>248</v>
      </c>
      <c r="J210" t="s">
        <v>249</v>
      </c>
      <c r="K210">
        <v>0</v>
      </c>
      <c r="L210">
        <v>0.11570319301199999</v>
      </c>
      <c r="M210">
        <v>0.15425459866999999</v>
      </c>
      <c r="N210">
        <v>0.20574136875999999</v>
      </c>
      <c r="O210">
        <v>0.2530796132</v>
      </c>
      <c r="P210">
        <v>0.31686012387000001</v>
      </c>
      <c r="Q210">
        <v>0.40024204601999996</v>
      </c>
      <c r="R210">
        <v>0.50698207482000002</v>
      </c>
      <c r="S210">
        <v>0.64056751739000006</v>
      </c>
      <c r="T210">
        <v>0.7862801705200001</v>
      </c>
      <c r="U210">
        <v>0.98719541461000004</v>
      </c>
      <c r="V210">
        <v>1.24798815419</v>
      </c>
      <c r="W210">
        <v>1.5389230042000002</v>
      </c>
      <c r="X210">
        <v>1.8521871879</v>
      </c>
      <c r="Y210">
        <v>2.1774224135999996</v>
      </c>
      <c r="Z210">
        <v>2.4877015826999997</v>
      </c>
      <c r="AA210">
        <v>2.7649387648000001</v>
      </c>
      <c r="AB210">
        <v>2.9868078881</v>
      </c>
      <c r="AC210">
        <v>3.1475164310999997</v>
      </c>
      <c r="AD210">
        <v>3.2607942014</v>
      </c>
      <c r="AE210">
        <v>3.3254010302999997</v>
      </c>
      <c r="AF210">
        <v>3.3404843564999998</v>
      </c>
      <c r="AG210">
        <v>3.3404843564999998</v>
      </c>
      <c r="AH210">
        <v>3.3404843564999998</v>
      </c>
      <c r="AI210">
        <v>3.3404843564999998</v>
      </c>
      <c r="AJ210">
        <v>3.3404843564999998</v>
      </c>
      <c r="AK210">
        <v>3.3404843564999998</v>
      </c>
      <c r="AL210">
        <v>3.3404843564999998</v>
      </c>
      <c r="AM210">
        <v>3.3404843564999998</v>
      </c>
    </row>
    <row r="211" spans="1:39" x14ac:dyDescent="0.25">
      <c r="A211" t="s">
        <v>480</v>
      </c>
      <c r="B211" t="s">
        <v>238</v>
      </c>
      <c r="C211" t="s">
        <v>239</v>
      </c>
      <c r="D211" t="s">
        <v>282</v>
      </c>
      <c r="E211" t="s">
        <v>241</v>
      </c>
      <c r="F211" t="s">
        <v>242</v>
      </c>
      <c r="G211" t="s">
        <v>460</v>
      </c>
      <c r="H211" t="s">
        <v>244</v>
      </c>
      <c r="I211" t="s">
        <v>251</v>
      </c>
      <c r="J211" t="s">
        <v>252</v>
      </c>
      <c r="K211">
        <v>0</v>
      </c>
      <c r="L211">
        <v>3.4330739999999998E-2</v>
      </c>
      <c r="M211">
        <v>4.5769476000000003E-2</v>
      </c>
      <c r="N211">
        <v>6.1046312999999998E-2</v>
      </c>
      <c r="O211">
        <v>7.5092225999999998E-2</v>
      </c>
      <c r="P211">
        <v>9.4016787000000004E-2</v>
      </c>
      <c r="Q211">
        <v>0.11875735799999999</v>
      </c>
      <c r="R211">
        <v>0.15042860299999999</v>
      </c>
      <c r="S211">
        <v>0.19006525399999999</v>
      </c>
      <c r="T211">
        <v>0.233300216</v>
      </c>
      <c r="U211">
        <v>0.29321516199999997</v>
      </c>
      <c r="V211">
        <v>0.37107947699999999</v>
      </c>
      <c r="W211">
        <v>0.45805453200000001</v>
      </c>
      <c r="X211">
        <v>0.55184143299999999</v>
      </c>
      <c r="Y211">
        <v>0.64988011899999998</v>
      </c>
      <c r="Z211">
        <v>0.74341046099999997</v>
      </c>
      <c r="AA211">
        <v>0.82698064900000001</v>
      </c>
      <c r="AB211">
        <v>0.89386072699999997</v>
      </c>
      <c r="AC211">
        <v>0.94230460199999999</v>
      </c>
      <c r="AD211">
        <v>0.97776353599999999</v>
      </c>
      <c r="AE211">
        <v>0.997987179</v>
      </c>
      <c r="AF211">
        <v>1.0027086590000001</v>
      </c>
      <c r="AG211">
        <v>1.0027086590000001</v>
      </c>
      <c r="AH211">
        <v>1.0027086590000001</v>
      </c>
      <c r="AI211">
        <v>1.0027086590000001</v>
      </c>
      <c r="AJ211">
        <v>1.0027086590000001</v>
      </c>
      <c r="AK211">
        <v>1.0027086590000001</v>
      </c>
      <c r="AL211">
        <v>1.0027086590000001</v>
      </c>
      <c r="AM211">
        <v>1.0027086590000001</v>
      </c>
    </row>
    <row r="212" spans="1:39" x14ac:dyDescent="0.25">
      <c r="A212" t="s">
        <v>481</v>
      </c>
      <c r="B212" t="s">
        <v>238</v>
      </c>
      <c r="C212" t="s">
        <v>239</v>
      </c>
      <c r="D212" t="s">
        <v>282</v>
      </c>
      <c r="E212" t="s">
        <v>241</v>
      </c>
      <c r="F212" t="s">
        <v>242</v>
      </c>
      <c r="G212" t="s">
        <v>460</v>
      </c>
      <c r="H212" t="s">
        <v>244</v>
      </c>
      <c r="I212" t="s">
        <v>254</v>
      </c>
      <c r="J212" t="s">
        <v>255</v>
      </c>
      <c r="K212">
        <v>0</v>
      </c>
      <c r="L212">
        <v>9.3266271899999989E-2</v>
      </c>
      <c r="M212">
        <v>0.12434186800000001</v>
      </c>
      <c r="N212">
        <v>0.16584443099999999</v>
      </c>
      <c r="O212">
        <v>0.20400294299999999</v>
      </c>
      <c r="P212">
        <v>0.255415269</v>
      </c>
      <c r="Q212">
        <v>0.322627944</v>
      </c>
      <c r="R212">
        <v>0.40866916799999997</v>
      </c>
      <c r="S212">
        <v>0.51635000000000009</v>
      </c>
      <c r="T212">
        <v>0.6338063599999999</v>
      </c>
      <c r="U212">
        <v>0.79719083200000007</v>
      </c>
      <c r="V212">
        <v>1.0097116570000002</v>
      </c>
      <c r="W212">
        <v>1.2473248239999999</v>
      </c>
      <c r="X212">
        <v>1.5038242690000001</v>
      </c>
      <c r="Y212">
        <v>1.7733030349999999</v>
      </c>
      <c r="Z212">
        <v>2.0303897229999999</v>
      </c>
      <c r="AA212">
        <v>2.2600989549999997</v>
      </c>
      <c r="AB212">
        <v>2.4439321089999999</v>
      </c>
      <c r="AC212">
        <v>2.5770897019999999</v>
      </c>
      <c r="AD212">
        <v>2.6771929010000002</v>
      </c>
      <c r="AE212">
        <v>2.7342857450000002</v>
      </c>
      <c r="AF212">
        <v>2.747614832</v>
      </c>
      <c r="AG212">
        <v>2.747614832</v>
      </c>
      <c r="AH212">
        <v>2.747614832</v>
      </c>
      <c r="AI212">
        <v>2.747614832</v>
      </c>
      <c r="AJ212">
        <v>2.747614832</v>
      </c>
      <c r="AK212">
        <v>2.747614832</v>
      </c>
      <c r="AL212">
        <v>2.747614832</v>
      </c>
      <c r="AM212">
        <v>2.747614832</v>
      </c>
    </row>
    <row r="213" spans="1:39" x14ac:dyDescent="0.25">
      <c r="A213" t="s">
        <v>482</v>
      </c>
      <c r="B213" t="s">
        <v>238</v>
      </c>
      <c r="C213" t="s">
        <v>239</v>
      </c>
      <c r="D213" t="s">
        <v>282</v>
      </c>
      <c r="E213" t="s">
        <v>241</v>
      </c>
      <c r="F213" t="s">
        <v>242</v>
      </c>
      <c r="G213" t="s">
        <v>460</v>
      </c>
      <c r="H213" t="s">
        <v>244</v>
      </c>
      <c r="I213" t="s">
        <v>257</v>
      </c>
      <c r="J213" t="s">
        <v>258</v>
      </c>
      <c r="K213">
        <v>0</v>
      </c>
      <c r="L213">
        <v>0.13136584752</v>
      </c>
      <c r="M213">
        <v>0.17513592641</v>
      </c>
      <c r="N213">
        <v>0.2335924217</v>
      </c>
      <c r="O213">
        <v>0.28733880938</v>
      </c>
      <c r="P213">
        <v>0.35975323860000002</v>
      </c>
      <c r="Q213">
        <v>0.45442251010000001</v>
      </c>
      <c r="R213">
        <v>0.57561185479999999</v>
      </c>
      <c r="S213">
        <v>0.72728065750000004</v>
      </c>
      <c r="T213">
        <v>0.89271832230000003</v>
      </c>
      <c r="U213">
        <v>1.1228617694999998</v>
      </c>
      <c r="V213">
        <v>1.4222235943999999</v>
      </c>
      <c r="W213">
        <v>1.7569368968000001</v>
      </c>
      <c r="X213">
        <v>2.1182614365000001</v>
      </c>
      <c r="Y213">
        <v>2.4979043713000002</v>
      </c>
      <c r="Z213">
        <v>2.8600892904999999</v>
      </c>
      <c r="AA213">
        <v>3.1837047219000003</v>
      </c>
      <c r="AB213">
        <v>3.4426897218999999</v>
      </c>
      <c r="AC213">
        <v>3.6302827559999997</v>
      </c>
      <c r="AD213">
        <v>3.771376085</v>
      </c>
      <c r="AE213">
        <v>3.8518472349999997</v>
      </c>
      <c r="AF213">
        <v>3.8706343010000004</v>
      </c>
      <c r="AG213">
        <v>3.8706343010000004</v>
      </c>
      <c r="AH213">
        <v>3.8706343010000004</v>
      </c>
      <c r="AI213">
        <v>3.8706343010000004</v>
      </c>
      <c r="AJ213">
        <v>3.8706343010000004</v>
      </c>
      <c r="AK213">
        <v>3.8706343010000004</v>
      </c>
      <c r="AL213">
        <v>3.8706343010000004</v>
      </c>
      <c r="AM213">
        <v>3.8706343010000004</v>
      </c>
    </row>
    <row r="214" spans="1:39" x14ac:dyDescent="0.25">
      <c r="A214" t="s">
        <v>483</v>
      </c>
      <c r="B214" t="s">
        <v>238</v>
      </c>
      <c r="C214" t="s">
        <v>239</v>
      </c>
      <c r="D214" t="s">
        <v>282</v>
      </c>
      <c r="E214" t="s">
        <v>241</v>
      </c>
      <c r="F214" t="s">
        <v>242</v>
      </c>
      <c r="G214" t="s">
        <v>460</v>
      </c>
      <c r="H214" t="s">
        <v>244</v>
      </c>
      <c r="I214" t="s">
        <v>260</v>
      </c>
      <c r="J214" t="s">
        <v>261</v>
      </c>
      <c r="K214">
        <v>0</v>
      </c>
      <c r="L214">
        <v>5.6459713000000002E-2</v>
      </c>
      <c r="M214">
        <v>7.5271649999999996E-2</v>
      </c>
      <c r="N214">
        <v>0.100395661</v>
      </c>
      <c r="O214">
        <v>0.12349531399999999</v>
      </c>
      <c r="P214">
        <v>0.15461830400000001</v>
      </c>
      <c r="Q214">
        <v>0.19530619900000001</v>
      </c>
      <c r="R214">
        <v>0.247392154</v>
      </c>
      <c r="S214">
        <v>0.31257787199999998</v>
      </c>
      <c r="T214">
        <v>0.38368130700000003</v>
      </c>
      <c r="U214">
        <v>0.48231414</v>
      </c>
      <c r="V214">
        <v>0.61052568100000004</v>
      </c>
      <c r="W214">
        <v>0.75377495999999999</v>
      </c>
      <c r="X214">
        <v>0.90828752999999995</v>
      </c>
      <c r="Y214">
        <v>1.0700201810000001</v>
      </c>
      <c r="Z214">
        <v>1.224315499</v>
      </c>
      <c r="AA214">
        <v>1.3621797309999999</v>
      </c>
      <c r="AB214">
        <v>1.4725105890000001</v>
      </c>
      <c r="AC214">
        <v>1.552427574</v>
      </c>
      <c r="AD214">
        <v>1.611343865</v>
      </c>
      <c r="AE214">
        <v>1.6449461750000001</v>
      </c>
      <c r="AF214">
        <v>1.6527910830000001</v>
      </c>
      <c r="AG214">
        <v>1.6527910830000001</v>
      </c>
      <c r="AH214">
        <v>1.6527910830000001</v>
      </c>
      <c r="AI214">
        <v>1.6527910830000001</v>
      </c>
      <c r="AJ214">
        <v>1.6527910830000001</v>
      </c>
      <c r="AK214">
        <v>1.6527910830000001</v>
      </c>
      <c r="AL214">
        <v>1.6527910830000001</v>
      </c>
      <c r="AM214">
        <v>1.6527910830000001</v>
      </c>
    </row>
    <row r="215" spans="1:39" x14ac:dyDescent="0.25">
      <c r="A215" t="s">
        <v>484</v>
      </c>
      <c r="B215" t="s">
        <v>238</v>
      </c>
      <c r="C215" t="s">
        <v>239</v>
      </c>
      <c r="D215" t="s">
        <v>282</v>
      </c>
      <c r="E215" t="s">
        <v>241</v>
      </c>
      <c r="F215" t="s">
        <v>242</v>
      </c>
      <c r="G215" t="s">
        <v>460</v>
      </c>
      <c r="H215" t="s">
        <v>244</v>
      </c>
      <c r="I215" t="s">
        <v>263</v>
      </c>
      <c r="J215" t="s">
        <v>264</v>
      </c>
      <c r="K215">
        <v>0</v>
      </c>
      <c r="L215">
        <v>1.7249672399999999E-2</v>
      </c>
      <c r="M215">
        <v>2.2997128299999999E-2</v>
      </c>
      <c r="N215">
        <v>3.0673061000000001E-2</v>
      </c>
      <c r="O215">
        <v>3.7730508199999999E-2</v>
      </c>
      <c r="P215">
        <v>4.7239259499999998E-2</v>
      </c>
      <c r="Q215">
        <v>5.9670297800000001E-2</v>
      </c>
      <c r="R215">
        <v>7.5583691299999992E-2</v>
      </c>
      <c r="S215">
        <v>9.5499349000000011E-2</v>
      </c>
      <c r="T215">
        <v>0.117222997</v>
      </c>
      <c r="U215">
        <v>0.14705004700000002</v>
      </c>
      <c r="V215">
        <v>0.185727003</v>
      </c>
      <c r="W215">
        <v>0.228827368</v>
      </c>
      <c r="X215">
        <v>0.27517826000000001</v>
      </c>
      <c r="Y215">
        <v>0.323019363</v>
      </c>
      <c r="Z215">
        <v>0.36866047699999999</v>
      </c>
      <c r="AA215">
        <v>0.40944121499999997</v>
      </c>
      <c r="AB215">
        <v>0.44207748200000002</v>
      </c>
      <c r="AC215">
        <v>0.46571721599999999</v>
      </c>
      <c r="AD215">
        <v>0.48182766900000001</v>
      </c>
      <c r="AE215">
        <v>0.49101610199999995</v>
      </c>
      <c r="AF215">
        <v>0.49316126499999996</v>
      </c>
      <c r="AG215">
        <v>0.49316126499999996</v>
      </c>
      <c r="AH215">
        <v>0.49316126499999996</v>
      </c>
      <c r="AI215">
        <v>0.49316126499999996</v>
      </c>
      <c r="AJ215">
        <v>0.49316126499999996</v>
      </c>
      <c r="AK215">
        <v>0.49316126499999996</v>
      </c>
      <c r="AL215">
        <v>0.49316126499999996</v>
      </c>
      <c r="AM215">
        <v>0.49316126499999996</v>
      </c>
    </row>
    <row r="216" spans="1:39" x14ac:dyDescent="0.25">
      <c r="A216" t="s">
        <v>485</v>
      </c>
      <c r="B216" t="s">
        <v>238</v>
      </c>
      <c r="C216" t="s">
        <v>239</v>
      </c>
      <c r="D216" t="s">
        <v>282</v>
      </c>
      <c r="E216" t="s">
        <v>241</v>
      </c>
      <c r="F216" t="s">
        <v>242</v>
      </c>
      <c r="G216" t="s">
        <v>460</v>
      </c>
      <c r="H216" t="s">
        <v>244</v>
      </c>
      <c r="I216" t="s">
        <v>266</v>
      </c>
      <c r="J216" t="s">
        <v>267</v>
      </c>
      <c r="K216">
        <v>0</v>
      </c>
      <c r="L216">
        <v>6.0238860999999998E-2</v>
      </c>
      <c r="M216">
        <v>8.0309981000000003E-2</v>
      </c>
      <c r="N216">
        <v>0.10711567499999999</v>
      </c>
      <c r="O216">
        <v>0.131761511</v>
      </c>
      <c r="P216">
        <v>0.16496772800000001</v>
      </c>
      <c r="Q216">
        <v>0.20837907999999999</v>
      </c>
      <c r="R216">
        <v>0.26395142399999999</v>
      </c>
      <c r="S216">
        <v>0.33350036799999999</v>
      </c>
      <c r="T216">
        <v>0.40936313299999999</v>
      </c>
      <c r="U216">
        <v>0.51482077999999998</v>
      </c>
      <c r="V216">
        <v>0.65197254100000002</v>
      </c>
      <c r="W216">
        <v>0.80529248200000003</v>
      </c>
      <c r="X216">
        <v>0.97076779300000005</v>
      </c>
      <c r="Y216">
        <v>1.144465123</v>
      </c>
      <c r="Z216">
        <v>1.310174919</v>
      </c>
      <c r="AA216">
        <v>1.4582380880000001</v>
      </c>
      <c r="AB216">
        <v>1.5767310160000001</v>
      </c>
      <c r="AC216">
        <v>1.66256011</v>
      </c>
      <c r="AD216">
        <v>1.7267895019999999</v>
      </c>
      <c r="AE216">
        <v>1.7634220839999999</v>
      </c>
      <c r="AF216">
        <v>1.7719744500000001</v>
      </c>
      <c r="AG216">
        <v>1.7719744500000001</v>
      </c>
      <c r="AH216">
        <v>1.7719744500000001</v>
      </c>
      <c r="AI216">
        <v>1.7719744500000001</v>
      </c>
      <c r="AJ216">
        <v>1.7719744500000001</v>
      </c>
      <c r="AK216">
        <v>1.7719744500000001</v>
      </c>
      <c r="AL216">
        <v>1.7719744500000001</v>
      </c>
      <c r="AM216">
        <v>1.7719744500000001</v>
      </c>
    </row>
    <row r="217" spans="1:39" x14ac:dyDescent="0.25">
      <c r="A217" t="s">
        <v>486</v>
      </c>
      <c r="B217" t="s">
        <v>238</v>
      </c>
      <c r="C217" t="s">
        <v>239</v>
      </c>
      <c r="D217" t="s">
        <v>282</v>
      </c>
      <c r="E217" t="s">
        <v>241</v>
      </c>
      <c r="F217" t="s">
        <v>242</v>
      </c>
      <c r="G217" t="s">
        <v>460</v>
      </c>
      <c r="H217" t="s">
        <v>244</v>
      </c>
      <c r="I217" t="s">
        <v>269</v>
      </c>
      <c r="J217" t="s">
        <v>270</v>
      </c>
      <c r="K217">
        <v>0</v>
      </c>
      <c r="L217">
        <v>5.1109696000000003E-2</v>
      </c>
      <c r="M217">
        <v>6.8139050000000007E-2</v>
      </c>
      <c r="N217">
        <v>9.0882355999999997E-2</v>
      </c>
      <c r="O217">
        <v>0.11179313</v>
      </c>
      <c r="P217">
        <v>0.139966963</v>
      </c>
      <c r="Q217">
        <v>0.17679934999999999</v>
      </c>
      <c r="R217">
        <v>0.22394973700000001</v>
      </c>
      <c r="S217">
        <v>0.28295857800000002</v>
      </c>
      <c r="T217">
        <v>0.34732438500000001</v>
      </c>
      <c r="U217">
        <v>0.43633834799999999</v>
      </c>
      <c r="V217">
        <v>0.55196234499999997</v>
      </c>
      <c r="W217">
        <v>0.68104754499999998</v>
      </c>
      <c r="X217">
        <v>0.82015969</v>
      </c>
      <c r="Y217">
        <v>0.96517313199999999</v>
      </c>
      <c r="Z217">
        <v>1.1035180790000001</v>
      </c>
      <c r="AA217">
        <v>1.227130514</v>
      </c>
      <c r="AB217">
        <v>1.326055854</v>
      </c>
      <c r="AC217">
        <v>1.3977113729999999</v>
      </c>
      <c r="AD217">
        <v>1.4493691479999999</v>
      </c>
      <c r="AE217">
        <v>1.478831636</v>
      </c>
      <c r="AF217">
        <v>1.485710047</v>
      </c>
      <c r="AG217">
        <v>1.485710047</v>
      </c>
      <c r="AH217">
        <v>1.485710047</v>
      </c>
      <c r="AI217">
        <v>1.485710047</v>
      </c>
      <c r="AJ217">
        <v>1.485710047</v>
      </c>
      <c r="AK217">
        <v>1.485710047</v>
      </c>
      <c r="AL217">
        <v>1.485710047</v>
      </c>
      <c r="AM217">
        <v>1.485710047</v>
      </c>
    </row>
    <row r="218" spans="1:39" x14ac:dyDescent="0.25">
      <c r="A218" t="s">
        <v>487</v>
      </c>
      <c r="B218" t="s">
        <v>238</v>
      </c>
      <c r="C218" t="s">
        <v>239</v>
      </c>
      <c r="D218" t="s">
        <v>292</v>
      </c>
      <c r="E218" t="s">
        <v>241</v>
      </c>
      <c r="F218" t="s">
        <v>242</v>
      </c>
      <c r="G218" t="s">
        <v>460</v>
      </c>
      <c r="H218" t="s">
        <v>244</v>
      </c>
      <c r="I218" t="s">
        <v>245</v>
      </c>
      <c r="J218" t="s">
        <v>246</v>
      </c>
      <c r="K218">
        <v>0</v>
      </c>
      <c r="L218">
        <v>0.17532049</v>
      </c>
      <c r="M218">
        <v>0.205991163</v>
      </c>
      <c r="N218">
        <v>0.25102180499999999</v>
      </c>
      <c r="O218">
        <v>0.32225557999999999</v>
      </c>
      <c r="P218">
        <v>0.41839258099999999</v>
      </c>
      <c r="Q218">
        <v>0.544440115</v>
      </c>
      <c r="R218">
        <v>0.70665269200000003</v>
      </c>
      <c r="S218">
        <v>0.91080599299999998</v>
      </c>
      <c r="T218">
        <v>1.1454133790000001</v>
      </c>
      <c r="U218">
        <v>1.462587453</v>
      </c>
      <c r="V218">
        <v>1.876360692</v>
      </c>
      <c r="W218">
        <v>2.341952542</v>
      </c>
      <c r="X218">
        <v>2.8504126090000002</v>
      </c>
      <c r="Y218">
        <v>3.3681236409999999</v>
      </c>
      <c r="Z218">
        <v>3.8756180630000001</v>
      </c>
      <c r="AA218">
        <v>4.3466501260000001</v>
      </c>
      <c r="AB218">
        <v>4.7474181900000003</v>
      </c>
      <c r="AC218">
        <v>5.0666673549999999</v>
      </c>
      <c r="AD218">
        <v>5.2898322100000001</v>
      </c>
      <c r="AE218">
        <v>5.4532943659999997</v>
      </c>
      <c r="AF218">
        <v>5.5513128549999999</v>
      </c>
      <c r="AG218">
        <v>5.5603878269999996</v>
      </c>
      <c r="AH218">
        <v>5.5603878269999996</v>
      </c>
      <c r="AI218">
        <v>5.5886825330000001</v>
      </c>
      <c r="AJ218">
        <v>5.6459816079999996</v>
      </c>
      <c r="AK218">
        <v>5.6989952749999997</v>
      </c>
      <c r="AL218">
        <v>5.7522730050000002</v>
      </c>
      <c r="AM218">
        <v>5.7522730050000002</v>
      </c>
    </row>
    <row r="219" spans="1:39" x14ac:dyDescent="0.25">
      <c r="A219" t="s">
        <v>488</v>
      </c>
      <c r="B219" t="s">
        <v>238</v>
      </c>
      <c r="C219" t="s">
        <v>239</v>
      </c>
      <c r="D219" t="s">
        <v>292</v>
      </c>
      <c r="E219" t="s">
        <v>241</v>
      </c>
      <c r="F219" t="s">
        <v>242</v>
      </c>
      <c r="G219" t="s">
        <v>460</v>
      </c>
      <c r="H219" t="s">
        <v>244</v>
      </c>
      <c r="I219" t="s">
        <v>248</v>
      </c>
      <c r="J219" t="s">
        <v>249</v>
      </c>
      <c r="K219">
        <v>0</v>
      </c>
      <c r="L219">
        <v>0.226722004</v>
      </c>
      <c r="M219">
        <v>0.26638488900000001</v>
      </c>
      <c r="N219">
        <v>0.32461788600000002</v>
      </c>
      <c r="O219">
        <v>0.416736406</v>
      </c>
      <c r="P219">
        <v>0.54105943099999998</v>
      </c>
      <c r="Q219">
        <v>0.70406233699999998</v>
      </c>
      <c r="R219">
        <v>0.91383337200000003</v>
      </c>
      <c r="S219">
        <v>1.1778415630000001</v>
      </c>
      <c r="T219">
        <v>1.4918137440000001</v>
      </c>
      <c r="U219">
        <v>1.919769974</v>
      </c>
      <c r="V219">
        <v>2.481980606</v>
      </c>
      <c r="W219">
        <v>3.1213236270000002</v>
      </c>
      <c r="X219">
        <v>3.8251449239999999</v>
      </c>
      <c r="Y219">
        <v>4.56106225</v>
      </c>
      <c r="Z219">
        <v>5.2824568420000002</v>
      </c>
      <c r="AA219">
        <v>5.9520208170000002</v>
      </c>
      <c r="AB219">
        <v>6.5217057250000003</v>
      </c>
      <c r="AC219">
        <v>6.9755129220000001</v>
      </c>
      <c r="AD219">
        <v>7.3141643030000001</v>
      </c>
      <c r="AE219">
        <v>7.5622171820000004</v>
      </c>
      <c r="AF219">
        <v>7.7109596749999998</v>
      </c>
      <c r="AG219">
        <v>7.7247308920000002</v>
      </c>
      <c r="AH219">
        <v>7.7247308920000002</v>
      </c>
      <c r="AI219">
        <v>7.7757171329999997</v>
      </c>
      <c r="AJ219">
        <v>7.8789684070000003</v>
      </c>
      <c r="AK219">
        <v>7.9744975</v>
      </c>
      <c r="AL219">
        <v>8.0705024269999992</v>
      </c>
      <c r="AM219">
        <v>8.0705024269999992</v>
      </c>
    </row>
    <row r="220" spans="1:39" x14ac:dyDescent="0.25">
      <c r="A220" t="s">
        <v>489</v>
      </c>
      <c r="B220" t="s">
        <v>238</v>
      </c>
      <c r="C220" t="s">
        <v>239</v>
      </c>
      <c r="D220" t="s">
        <v>292</v>
      </c>
      <c r="E220" t="s">
        <v>241</v>
      </c>
      <c r="F220" t="s">
        <v>242</v>
      </c>
      <c r="G220" t="s">
        <v>460</v>
      </c>
      <c r="H220" t="s">
        <v>244</v>
      </c>
      <c r="I220" t="s">
        <v>251</v>
      </c>
      <c r="J220" t="s">
        <v>252</v>
      </c>
      <c r="K220">
        <v>0</v>
      </c>
      <c r="L220">
        <v>1.20871E-4</v>
      </c>
      <c r="M220">
        <v>1.4201599999999999E-4</v>
      </c>
      <c r="N220">
        <v>1.4201599999999999E-4</v>
      </c>
      <c r="O220">
        <v>1.4201599999999999E-4</v>
      </c>
      <c r="P220">
        <v>1.4201599999999999E-4</v>
      </c>
      <c r="Q220">
        <v>2.5015900000000002E-4</v>
      </c>
      <c r="R220">
        <v>3.2354999999999998E-4</v>
      </c>
      <c r="S220">
        <v>5.0178400000000002E-4</v>
      </c>
      <c r="T220">
        <v>5.9226500000000002E-4</v>
      </c>
      <c r="U220">
        <v>1.5340740000000001E-3</v>
      </c>
      <c r="V220">
        <v>2.969981E-3</v>
      </c>
      <c r="W220">
        <v>4.9416770000000002E-3</v>
      </c>
      <c r="X220">
        <v>7.3920130000000002E-3</v>
      </c>
      <c r="Y220">
        <v>1.0908118E-2</v>
      </c>
      <c r="Z220">
        <v>1.4354835999999999E-2</v>
      </c>
      <c r="AA220">
        <v>1.7553914E-2</v>
      </c>
      <c r="AB220">
        <v>2.0275785000000001E-2</v>
      </c>
      <c r="AC220">
        <v>2.2444009000000001E-2</v>
      </c>
      <c r="AD220">
        <v>2.5093909000000001E-2</v>
      </c>
      <c r="AE220">
        <v>2.7034888999999999E-2</v>
      </c>
      <c r="AF220">
        <v>2.8198779E-2</v>
      </c>
      <c r="AG220">
        <v>2.8306537E-2</v>
      </c>
      <c r="AH220">
        <v>2.8306537E-2</v>
      </c>
      <c r="AI220">
        <v>2.9068613E-2</v>
      </c>
      <c r="AJ220">
        <v>3.0611877999999999E-2</v>
      </c>
      <c r="AK220">
        <v>3.2039722E-2</v>
      </c>
      <c r="AL220">
        <v>3.3474678000000001E-2</v>
      </c>
      <c r="AM220">
        <v>3.3474678000000001E-2</v>
      </c>
    </row>
    <row r="221" spans="1:39" x14ac:dyDescent="0.25">
      <c r="A221" t="s">
        <v>490</v>
      </c>
      <c r="B221" t="s">
        <v>238</v>
      </c>
      <c r="C221" t="s">
        <v>239</v>
      </c>
      <c r="D221" t="s">
        <v>292</v>
      </c>
      <c r="E221" t="s">
        <v>241</v>
      </c>
      <c r="F221" t="s">
        <v>242</v>
      </c>
      <c r="G221" t="s">
        <v>460</v>
      </c>
      <c r="H221" t="s">
        <v>244</v>
      </c>
      <c r="I221" t="s">
        <v>254</v>
      </c>
      <c r="J221" t="s">
        <v>255</v>
      </c>
      <c r="K221">
        <v>0</v>
      </c>
      <c r="L221">
        <v>0.173547169</v>
      </c>
      <c r="M221">
        <v>0.20390761600000001</v>
      </c>
      <c r="N221">
        <v>0.24848278400000001</v>
      </c>
      <c r="O221">
        <v>0.318996047</v>
      </c>
      <c r="P221">
        <v>0.41416064699999999</v>
      </c>
      <c r="Q221">
        <v>0.53893324200000003</v>
      </c>
      <c r="R221">
        <v>0.69950508</v>
      </c>
      <c r="S221">
        <v>0.90159342200000003</v>
      </c>
      <c r="T221">
        <v>1.1590604790000001</v>
      </c>
      <c r="U221">
        <v>1.515452477</v>
      </c>
      <c r="V221">
        <v>1.9897244000000001</v>
      </c>
      <c r="W221">
        <v>2.5394267450000001</v>
      </c>
      <c r="X221">
        <v>3.1531251789999999</v>
      </c>
      <c r="Y221">
        <v>3.823991141</v>
      </c>
      <c r="Z221">
        <v>4.4816181049999999</v>
      </c>
      <c r="AA221">
        <v>5.0919960160000004</v>
      </c>
      <c r="AB221">
        <v>5.6113236640000004</v>
      </c>
      <c r="AC221">
        <v>6.0250166040000002</v>
      </c>
      <c r="AD221">
        <v>6.36529539</v>
      </c>
      <c r="AE221">
        <v>6.6145402979999997</v>
      </c>
      <c r="AF221">
        <v>6.7639975799999998</v>
      </c>
      <c r="AG221">
        <v>6.7778349760000003</v>
      </c>
      <c r="AH221">
        <v>6.7778349760000003</v>
      </c>
      <c r="AI221">
        <v>6.840173031</v>
      </c>
      <c r="AJ221">
        <v>6.9664126489999996</v>
      </c>
      <c r="AK221">
        <v>7.0832107850000003</v>
      </c>
      <c r="AL221">
        <v>7.2005906959999999</v>
      </c>
      <c r="AM221">
        <v>7.2005906959999999</v>
      </c>
    </row>
    <row r="222" spans="1:39" x14ac:dyDescent="0.25">
      <c r="A222" t="s">
        <v>491</v>
      </c>
      <c r="B222" t="s">
        <v>238</v>
      </c>
      <c r="C222" t="s">
        <v>239</v>
      </c>
      <c r="D222" t="s">
        <v>292</v>
      </c>
      <c r="E222" t="s">
        <v>241</v>
      </c>
      <c r="F222" t="s">
        <v>242</v>
      </c>
      <c r="G222" t="s">
        <v>460</v>
      </c>
      <c r="H222" t="s">
        <v>244</v>
      </c>
      <c r="I222" t="s">
        <v>257</v>
      </c>
      <c r="J222" t="s">
        <v>258</v>
      </c>
      <c r="K222">
        <v>0</v>
      </c>
      <c r="L222">
        <v>4.0331080999999998E-2</v>
      </c>
      <c r="M222">
        <v>4.7386625000000002E-2</v>
      </c>
      <c r="N222">
        <v>5.7659658000000003E-2</v>
      </c>
      <c r="O222">
        <v>7.3910525000000005E-2</v>
      </c>
      <c r="P222">
        <v>9.5842673000000003E-2</v>
      </c>
      <c r="Q222">
        <v>0.124897683</v>
      </c>
      <c r="R222">
        <v>0.16210701699999999</v>
      </c>
      <c r="S222">
        <v>0.209174584</v>
      </c>
      <c r="T222">
        <v>0.26849163999999998</v>
      </c>
      <c r="U222">
        <v>0.35277884199999998</v>
      </c>
      <c r="V222">
        <v>0.46536185299999999</v>
      </c>
      <c r="W222">
        <v>0.59655276000000002</v>
      </c>
      <c r="X222">
        <v>0.74358580799999996</v>
      </c>
      <c r="Y222">
        <v>0.90622830799999998</v>
      </c>
      <c r="Z222">
        <v>1.0656611899999999</v>
      </c>
      <c r="AA222">
        <v>1.21363917</v>
      </c>
      <c r="AB222">
        <v>1.3395432279999999</v>
      </c>
      <c r="AC222">
        <v>1.439837561</v>
      </c>
      <c r="AD222">
        <v>1.5243126659999999</v>
      </c>
      <c r="AE222">
        <v>1.586188371</v>
      </c>
      <c r="AF222">
        <v>1.6232915349999999</v>
      </c>
      <c r="AG222">
        <v>1.6267267050000001</v>
      </c>
      <c r="AH222">
        <v>1.6267267050000001</v>
      </c>
      <c r="AI222">
        <v>1.6428341209999999</v>
      </c>
      <c r="AJ222">
        <v>1.6754529460000001</v>
      </c>
      <c r="AK222">
        <v>1.705632204</v>
      </c>
      <c r="AL222">
        <v>1.735961785</v>
      </c>
      <c r="AM222">
        <v>1.735961785</v>
      </c>
    </row>
    <row r="223" spans="1:39" x14ac:dyDescent="0.25">
      <c r="A223" t="s">
        <v>492</v>
      </c>
      <c r="B223" t="s">
        <v>238</v>
      </c>
      <c r="C223" t="s">
        <v>239</v>
      </c>
      <c r="D223" t="s">
        <v>292</v>
      </c>
      <c r="E223" t="s">
        <v>241</v>
      </c>
      <c r="F223" t="s">
        <v>242</v>
      </c>
      <c r="G223" t="s">
        <v>460</v>
      </c>
      <c r="H223" t="s">
        <v>244</v>
      </c>
      <c r="I223" t="s">
        <v>260</v>
      </c>
      <c r="J223" t="s">
        <v>261</v>
      </c>
      <c r="K223">
        <v>0</v>
      </c>
      <c r="L223">
        <v>0.17097907900000001</v>
      </c>
      <c r="M223">
        <v>0.20089026300000001</v>
      </c>
      <c r="N223">
        <v>0.24480582400000001</v>
      </c>
      <c r="O223">
        <v>0.31427565699999999</v>
      </c>
      <c r="P223">
        <v>0.40803204500000001</v>
      </c>
      <c r="Q223">
        <v>0.53095829999999999</v>
      </c>
      <c r="R223">
        <v>0.68915405399999996</v>
      </c>
      <c r="S223">
        <v>0.88825196500000003</v>
      </c>
      <c r="T223">
        <v>1.128453819</v>
      </c>
      <c r="U223">
        <v>1.456948396</v>
      </c>
      <c r="V223">
        <v>1.8897095820000001</v>
      </c>
      <c r="W223">
        <v>2.3839145249999998</v>
      </c>
      <c r="X223">
        <v>2.929670931</v>
      </c>
      <c r="Y223">
        <v>3.5061475550000001</v>
      </c>
      <c r="Z223">
        <v>4.0712478799999996</v>
      </c>
      <c r="AA223">
        <v>4.5957469870000001</v>
      </c>
      <c r="AB223">
        <v>5.0420063989999999</v>
      </c>
      <c r="AC223">
        <v>5.3974936700000002</v>
      </c>
      <c r="AD223">
        <v>5.6690825489999996</v>
      </c>
      <c r="AE223">
        <v>5.8680139789999997</v>
      </c>
      <c r="AF223">
        <v>5.9873012729999999</v>
      </c>
      <c r="AG223">
        <v>5.998345402</v>
      </c>
      <c r="AH223">
        <v>5.998345402</v>
      </c>
      <c r="AI223">
        <v>6.0414548019999996</v>
      </c>
      <c r="AJ223">
        <v>6.1287548330000003</v>
      </c>
      <c r="AK223">
        <v>6.2095256799999996</v>
      </c>
      <c r="AL223">
        <v>6.290698849</v>
      </c>
      <c r="AM223">
        <v>6.290698849</v>
      </c>
    </row>
    <row r="224" spans="1:39" x14ac:dyDescent="0.25">
      <c r="A224" t="s">
        <v>493</v>
      </c>
      <c r="B224" t="s">
        <v>238</v>
      </c>
      <c r="C224" t="s">
        <v>239</v>
      </c>
      <c r="D224" t="s">
        <v>292</v>
      </c>
      <c r="E224" t="s">
        <v>241</v>
      </c>
      <c r="F224" t="s">
        <v>242</v>
      </c>
      <c r="G224" t="s">
        <v>460</v>
      </c>
      <c r="H224" t="s">
        <v>244</v>
      </c>
      <c r="I224" t="s">
        <v>263</v>
      </c>
      <c r="J224" t="s">
        <v>264</v>
      </c>
      <c r="K224">
        <v>0</v>
      </c>
      <c r="L224">
        <v>1.4901899999999999E-4</v>
      </c>
      <c r="M224">
        <v>1.75088E-4</v>
      </c>
      <c r="N224">
        <v>1.75088E-4</v>
      </c>
      <c r="O224">
        <v>1.75088E-4</v>
      </c>
      <c r="P224">
        <v>1.75088E-4</v>
      </c>
      <c r="Q224">
        <v>3.0841499999999998E-4</v>
      </c>
      <c r="R224">
        <v>3.98897E-4</v>
      </c>
      <c r="S224">
        <v>6.1863800000000002E-4</v>
      </c>
      <c r="T224">
        <v>7.3019000000000003E-4</v>
      </c>
      <c r="U224">
        <v>1.891324E-3</v>
      </c>
      <c r="V224">
        <v>3.66162E-3</v>
      </c>
      <c r="W224">
        <v>6.0924789999999996E-3</v>
      </c>
      <c r="X224">
        <v>9.1134409999999999E-3</v>
      </c>
      <c r="Y224">
        <v>1.3448365E-2</v>
      </c>
      <c r="Z224">
        <v>1.7697741999999999E-2</v>
      </c>
      <c r="AA224">
        <v>2.1641812E-2</v>
      </c>
      <c r="AB224">
        <v>2.4997543000000001E-2</v>
      </c>
      <c r="AC224">
        <v>2.7670696000000002E-2</v>
      </c>
      <c r="AD224">
        <v>3.0937697E-2</v>
      </c>
      <c r="AE224">
        <v>3.3330684999999999E-2</v>
      </c>
      <c r="AF224">
        <v>3.4765617999999998E-2</v>
      </c>
      <c r="AG224">
        <v>3.4898470000000001E-2</v>
      </c>
      <c r="AH224">
        <v>3.4898470000000001E-2</v>
      </c>
      <c r="AI224">
        <v>3.5838016E-2</v>
      </c>
      <c r="AJ224">
        <v>3.7740671000000003E-2</v>
      </c>
      <c r="AK224">
        <v>3.9501027000000001E-2</v>
      </c>
      <c r="AL224">
        <v>4.1270150999999998E-2</v>
      </c>
      <c r="AM224">
        <v>4.1270150999999998E-2</v>
      </c>
    </row>
    <row r="225" spans="1:39" x14ac:dyDescent="0.25">
      <c r="A225" t="s">
        <v>494</v>
      </c>
      <c r="B225" t="s">
        <v>238</v>
      </c>
      <c r="C225" t="s">
        <v>239</v>
      </c>
      <c r="D225" t="s">
        <v>292</v>
      </c>
      <c r="E225" t="s">
        <v>241</v>
      </c>
      <c r="F225" t="s">
        <v>242</v>
      </c>
      <c r="G225" t="s">
        <v>460</v>
      </c>
      <c r="H225" t="s">
        <v>244</v>
      </c>
      <c r="I225" t="s">
        <v>266</v>
      </c>
      <c r="J225" t="s">
        <v>267</v>
      </c>
      <c r="K225">
        <v>0</v>
      </c>
      <c r="L225">
        <v>5.1361769999999996E-3</v>
      </c>
      <c r="M225">
        <v>6.0347029999999998E-3</v>
      </c>
      <c r="N225">
        <v>7.3335049999999997E-3</v>
      </c>
      <c r="O225">
        <v>9.3880730000000003E-3</v>
      </c>
      <c r="P225">
        <v>1.2160915E-2</v>
      </c>
      <c r="Q225">
        <v>1.5867563000000001E-2</v>
      </c>
      <c r="R225">
        <v>2.0594455000000001E-2</v>
      </c>
      <c r="S225">
        <v>2.6599965E-2</v>
      </c>
      <c r="T225">
        <v>3.6730890000000002E-2</v>
      </c>
      <c r="U225">
        <v>5.2054863999999999E-2</v>
      </c>
      <c r="V225">
        <v>7.3405022E-2</v>
      </c>
      <c r="W225">
        <v>9.9763166E-2</v>
      </c>
      <c r="X225">
        <v>0.13049638699999999</v>
      </c>
      <c r="Y225">
        <v>0.16848513300000001</v>
      </c>
      <c r="Z225">
        <v>0.20572420199999999</v>
      </c>
      <c r="AA225">
        <v>0.24028772600000001</v>
      </c>
      <c r="AB225">
        <v>0.26969539799999998</v>
      </c>
      <c r="AC225">
        <v>0.29312135299999997</v>
      </c>
      <c r="AD225">
        <v>0.31693454599999998</v>
      </c>
      <c r="AE225">
        <v>0.33437705899999998</v>
      </c>
      <c r="AF225">
        <v>0.34483629199999999</v>
      </c>
      <c r="AG225">
        <v>0.34580465300000002</v>
      </c>
      <c r="AH225">
        <v>0.34580465300000002</v>
      </c>
      <c r="AI225">
        <v>0.35161800300000001</v>
      </c>
      <c r="AJ225">
        <v>0.36339050899999997</v>
      </c>
      <c r="AK225">
        <v>0.37428254799999999</v>
      </c>
      <c r="AL225">
        <v>0.38522884000000002</v>
      </c>
      <c r="AM225">
        <v>0.38522884000000002</v>
      </c>
    </row>
    <row r="226" spans="1:39" x14ac:dyDescent="0.25">
      <c r="A226" t="s">
        <v>495</v>
      </c>
      <c r="B226" t="s">
        <v>238</v>
      </c>
      <c r="C226" t="s">
        <v>239</v>
      </c>
      <c r="D226" t="s">
        <v>292</v>
      </c>
      <c r="E226" t="s">
        <v>241</v>
      </c>
      <c r="F226" t="s">
        <v>242</v>
      </c>
      <c r="G226" t="s">
        <v>460</v>
      </c>
      <c r="H226" t="s">
        <v>244</v>
      </c>
      <c r="I226" t="s">
        <v>269</v>
      </c>
      <c r="J226" t="s">
        <v>270</v>
      </c>
      <c r="K226">
        <v>0</v>
      </c>
      <c r="L226">
        <v>4.0334389999999998E-3</v>
      </c>
      <c r="M226">
        <v>4.7390510000000002E-3</v>
      </c>
      <c r="N226">
        <v>5.7750309999999999E-3</v>
      </c>
      <c r="O226">
        <v>7.413841E-3</v>
      </c>
      <c r="P226">
        <v>9.6255779999999992E-3</v>
      </c>
      <c r="Q226">
        <v>1.2525438999999999E-2</v>
      </c>
      <c r="R226">
        <v>1.6257317E-2</v>
      </c>
      <c r="S226">
        <v>2.0954086E-2</v>
      </c>
      <c r="T226">
        <v>3.2102762E-2</v>
      </c>
      <c r="U226">
        <v>4.9069861999999999E-2</v>
      </c>
      <c r="V226">
        <v>7.3332555999999993E-2</v>
      </c>
      <c r="W226">
        <v>0.104288695</v>
      </c>
      <c r="X226">
        <v>0.141145567</v>
      </c>
      <c r="Y226">
        <v>0.18915820899999999</v>
      </c>
      <c r="Z226">
        <v>0.23622335999999999</v>
      </c>
      <c r="AA226">
        <v>0.27990698400000003</v>
      </c>
      <c r="AB226">
        <v>0.31707430800000003</v>
      </c>
      <c r="AC226">
        <v>0.34668155</v>
      </c>
      <c r="AD226">
        <v>0.37902395500000002</v>
      </c>
      <c r="AE226">
        <v>0.40271388200000002</v>
      </c>
      <c r="AF226">
        <v>0.41691931599999998</v>
      </c>
      <c r="AG226">
        <v>0.418234516</v>
      </c>
      <c r="AH226">
        <v>0.418234516</v>
      </c>
      <c r="AI226">
        <v>0.42671019399999999</v>
      </c>
      <c r="AJ226">
        <v>0.44387412799999998</v>
      </c>
      <c r="AK226">
        <v>0.45975436800000002</v>
      </c>
      <c r="AL226">
        <v>0.47571370899999998</v>
      </c>
      <c r="AM226">
        <v>0.47571370899999998</v>
      </c>
    </row>
    <row r="227" spans="1:39" x14ac:dyDescent="0.25">
      <c r="A227" t="s">
        <v>496</v>
      </c>
      <c r="B227" t="s">
        <v>238</v>
      </c>
      <c r="C227" t="s">
        <v>239</v>
      </c>
      <c r="D227" t="s">
        <v>302</v>
      </c>
      <c r="E227" t="s">
        <v>241</v>
      </c>
      <c r="F227" t="s">
        <v>242</v>
      </c>
      <c r="G227" t="s">
        <v>460</v>
      </c>
      <c r="H227" t="s">
        <v>244</v>
      </c>
      <c r="I227" t="s">
        <v>245</v>
      </c>
      <c r="J227" t="s">
        <v>246</v>
      </c>
      <c r="K227">
        <v>0</v>
      </c>
      <c r="L227">
        <v>2.0925520000000001E-3</v>
      </c>
      <c r="M227">
        <v>2.1355749999999998E-3</v>
      </c>
      <c r="N227">
        <v>2.2144629999999998E-3</v>
      </c>
      <c r="O227">
        <v>2.2144629999999998E-3</v>
      </c>
      <c r="P227">
        <v>2.2144629999999998E-3</v>
      </c>
      <c r="Q227">
        <v>2.5565499999999999E-3</v>
      </c>
      <c r="R227">
        <v>2.7806879999999999E-3</v>
      </c>
      <c r="S227">
        <v>3.3263300000000002E-3</v>
      </c>
      <c r="T227">
        <v>3.6302410000000002E-3</v>
      </c>
      <c r="U227">
        <v>6.4988800000000003E-3</v>
      </c>
      <c r="V227">
        <v>1.0675733E-2</v>
      </c>
      <c r="W227">
        <v>1.6464052999999999E-2</v>
      </c>
      <c r="X227">
        <v>2.4080343000000001E-2</v>
      </c>
      <c r="Y227">
        <v>3.5756282E-2</v>
      </c>
      <c r="Z227">
        <v>4.6981849999999999E-2</v>
      </c>
      <c r="AA227">
        <v>5.7273562E-2</v>
      </c>
      <c r="AB227">
        <v>6.6111649999999994E-2</v>
      </c>
      <c r="AC227">
        <v>7.2472789999999995E-2</v>
      </c>
      <c r="AD227">
        <v>8.2344712E-2</v>
      </c>
      <c r="AE227">
        <v>8.9590499000000004E-2</v>
      </c>
      <c r="AF227">
        <v>9.3760352000000005E-2</v>
      </c>
      <c r="AG227">
        <v>9.3760352000000005E-2</v>
      </c>
      <c r="AH227">
        <v>9.3760352000000005E-2</v>
      </c>
      <c r="AI227">
        <v>9.3760352000000005E-2</v>
      </c>
      <c r="AJ227">
        <v>9.3760352000000005E-2</v>
      </c>
      <c r="AK227">
        <v>9.3760352000000005E-2</v>
      </c>
      <c r="AL227">
        <v>9.3760352000000005E-2</v>
      </c>
      <c r="AM227">
        <v>9.3760352000000005E-2</v>
      </c>
    </row>
    <row r="228" spans="1:39" x14ac:dyDescent="0.25">
      <c r="A228" t="s">
        <v>497</v>
      </c>
      <c r="B228" t="s">
        <v>238</v>
      </c>
      <c r="C228" t="s">
        <v>239</v>
      </c>
      <c r="D228" t="s">
        <v>302</v>
      </c>
      <c r="E228" t="s">
        <v>241</v>
      </c>
      <c r="F228" t="s">
        <v>242</v>
      </c>
      <c r="G228" t="s">
        <v>460</v>
      </c>
      <c r="H228" t="s">
        <v>244</v>
      </c>
      <c r="I228" t="s">
        <v>248</v>
      </c>
      <c r="J228" t="s">
        <v>249</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row>
    <row r="229" spans="1:39" x14ac:dyDescent="0.25">
      <c r="A229" t="s">
        <v>498</v>
      </c>
      <c r="B229" t="s">
        <v>238</v>
      </c>
      <c r="C229" t="s">
        <v>239</v>
      </c>
      <c r="D229" t="s">
        <v>302</v>
      </c>
      <c r="E229" t="s">
        <v>241</v>
      </c>
      <c r="F229" t="s">
        <v>242</v>
      </c>
      <c r="G229" t="s">
        <v>460</v>
      </c>
      <c r="H229" t="s">
        <v>244</v>
      </c>
      <c r="I229" t="s">
        <v>251</v>
      </c>
      <c r="J229" t="s">
        <v>252</v>
      </c>
      <c r="K229">
        <v>0</v>
      </c>
      <c r="L229">
        <v>8.7148600000000001E-5</v>
      </c>
      <c r="M229">
        <v>8.8940300000000006E-5</v>
      </c>
      <c r="N229">
        <v>9.2225799999999994E-5</v>
      </c>
      <c r="O229">
        <v>9.2225799999999994E-5</v>
      </c>
      <c r="P229">
        <v>9.2225799999999994E-5</v>
      </c>
      <c r="Q229">
        <v>1.06473E-4</v>
      </c>
      <c r="R229">
        <v>1.15807E-4</v>
      </c>
      <c r="S229">
        <v>1.3853199999999999E-4</v>
      </c>
      <c r="T229">
        <v>1.5118900000000001E-4</v>
      </c>
      <c r="U229">
        <v>2.7065900000000003E-4</v>
      </c>
      <c r="V229">
        <v>4.4461199999999999E-4</v>
      </c>
      <c r="W229">
        <v>6.8567900000000002E-4</v>
      </c>
      <c r="X229">
        <v>1.0028750000000001E-3</v>
      </c>
      <c r="Y229">
        <v>1.4891430000000001E-3</v>
      </c>
      <c r="Z229">
        <v>1.9566539999999999E-3</v>
      </c>
      <c r="AA229">
        <v>2.3852729999999998E-3</v>
      </c>
      <c r="AB229">
        <v>2.7533530000000001E-3</v>
      </c>
      <c r="AC229">
        <v>3.0182759999999999E-3</v>
      </c>
      <c r="AD229">
        <v>3.4294120000000002E-3</v>
      </c>
      <c r="AE229">
        <v>3.731177E-3</v>
      </c>
      <c r="AF229">
        <v>3.9048389999999998E-3</v>
      </c>
      <c r="AG229">
        <v>3.9048389999999998E-3</v>
      </c>
      <c r="AH229">
        <v>3.9048389999999998E-3</v>
      </c>
      <c r="AI229">
        <v>3.9048389999999998E-3</v>
      </c>
      <c r="AJ229">
        <v>3.9048389999999998E-3</v>
      </c>
      <c r="AK229">
        <v>3.9048389999999998E-3</v>
      </c>
      <c r="AL229">
        <v>3.9048389999999998E-3</v>
      </c>
      <c r="AM229">
        <v>3.9048389999999998E-3</v>
      </c>
    </row>
    <row r="230" spans="1:39" x14ac:dyDescent="0.25">
      <c r="A230" t="s">
        <v>499</v>
      </c>
      <c r="B230" t="s">
        <v>238</v>
      </c>
      <c r="C230" t="s">
        <v>239</v>
      </c>
      <c r="D230" t="s">
        <v>302</v>
      </c>
      <c r="E230" t="s">
        <v>241</v>
      </c>
      <c r="F230" t="s">
        <v>242</v>
      </c>
      <c r="G230" t="s">
        <v>460</v>
      </c>
      <c r="H230" t="s">
        <v>244</v>
      </c>
      <c r="I230" t="s">
        <v>254</v>
      </c>
      <c r="J230" t="s">
        <v>255</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row>
    <row r="231" spans="1:39" x14ac:dyDescent="0.25">
      <c r="A231" t="s">
        <v>500</v>
      </c>
      <c r="B231" t="s">
        <v>238</v>
      </c>
      <c r="C231" t="s">
        <v>239</v>
      </c>
      <c r="D231" t="s">
        <v>302</v>
      </c>
      <c r="E231" t="s">
        <v>241</v>
      </c>
      <c r="F231" t="s">
        <v>242</v>
      </c>
      <c r="G231" t="s">
        <v>460</v>
      </c>
      <c r="H231" t="s">
        <v>244</v>
      </c>
      <c r="I231" t="s">
        <v>257</v>
      </c>
      <c r="J231" t="s">
        <v>258</v>
      </c>
      <c r="K231">
        <v>0</v>
      </c>
      <c r="L231">
        <v>5.6893199999999999E-5</v>
      </c>
      <c r="M231">
        <v>5.8062900000000003E-5</v>
      </c>
      <c r="N231">
        <v>6.0207800000000003E-5</v>
      </c>
      <c r="O231">
        <v>6.0207800000000003E-5</v>
      </c>
      <c r="P231">
        <v>6.0207800000000003E-5</v>
      </c>
      <c r="Q231">
        <v>6.9508600000000001E-5</v>
      </c>
      <c r="R231">
        <v>7.5602500000000007E-5</v>
      </c>
      <c r="S231">
        <v>9.0437699999999996E-5</v>
      </c>
      <c r="T231">
        <v>9.8700600000000002E-5</v>
      </c>
      <c r="U231">
        <v>1.76694E-4</v>
      </c>
      <c r="V231">
        <v>2.9025600000000002E-4</v>
      </c>
      <c r="W231">
        <v>4.47632E-4</v>
      </c>
      <c r="X231">
        <v>6.5470700000000003E-4</v>
      </c>
      <c r="Y231">
        <v>9.7215699999999997E-4</v>
      </c>
      <c r="Z231">
        <v>1.2773629999999999E-3</v>
      </c>
      <c r="AA231">
        <v>1.557178E-3</v>
      </c>
      <c r="AB231">
        <v>1.797472E-3</v>
      </c>
      <c r="AC231">
        <v>1.9704219999999999E-3</v>
      </c>
      <c r="AD231">
        <v>2.2388239999999999E-3</v>
      </c>
      <c r="AE231">
        <v>2.435825E-3</v>
      </c>
      <c r="AF231">
        <v>2.549197E-3</v>
      </c>
      <c r="AG231">
        <v>2.549197E-3</v>
      </c>
      <c r="AH231">
        <v>2.549197E-3</v>
      </c>
      <c r="AI231">
        <v>2.549197E-3</v>
      </c>
      <c r="AJ231">
        <v>2.549197E-3</v>
      </c>
      <c r="AK231">
        <v>2.549197E-3</v>
      </c>
      <c r="AL231">
        <v>2.549197E-3</v>
      </c>
      <c r="AM231">
        <v>2.549197E-3</v>
      </c>
    </row>
    <row r="232" spans="1:39" x14ac:dyDescent="0.25">
      <c r="A232" t="s">
        <v>501</v>
      </c>
      <c r="B232" t="s">
        <v>238</v>
      </c>
      <c r="C232" t="s">
        <v>239</v>
      </c>
      <c r="D232" t="s">
        <v>302</v>
      </c>
      <c r="E232" t="s">
        <v>241</v>
      </c>
      <c r="F232" t="s">
        <v>242</v>
      </c>
      <c r="G232" t="s">
        <v>460</v>
      </c>
      <c r="H232" t="s">
        <v>244</v>
      </c>
      <c r="I232" t="s">
        <v>260</v>
      </c>
      <c r="J232" t="s">
        <v>261</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row>
    <row r="233" spans="1:39" x14ac:dyDescent="0.25">
      <c r="A233" t="s">
        <v>502</v>
      </c>
      <c r="B233" t="s">
        <v>238</v>
      </c>
      <c r="C233" t="s">
        <v>239</v>
      </c>
      <c r="D233" t="s">
        <v>302</v>
      </c>
      <c r="E233" t="s">
        <v>241</v>
      </c>
      <c r="F233" t="s">
        <v>242</v>
      </c>
      <c r="G233" t="s">
        <v>460</v>
      </c>
      <c r="H233" t="s">
        <v>244</v>
      </c>
      <c r="I233" t="s">
        <v>263</v>
      </c>
      <c r="J233" t="s">
        <v>264</v>
      </c>
      <c r="K233">
        <v>0</v>
      </c>
      <c r="L233">
        <v>9.0042599999999996E-4</v>
      </c>
      <c r="M233">
        <v>9.18938E-4</v>
      </c>
      <c r="N233">
        <v>9.5288399999999998E-4</v>
      </c>
      <c r="O233">
        <v>9.5288399999999998E-4</v>
      </c>
      <c r="P233">
        <v>9.5288399999999998E-4</v>
      </c>
      <c r="Q233">
        <v>1.1000840000000001E-3</v>
      </c>
      <c r="R233">
        <v>1.1965299999999999E-3</v>
      </c>
      <c r="S233">
        <v>1.43132E-3</v>
      </c>
      <c r="T233">
        <v>1.5620930000000001E-3</v>
      </c>
      <c r="U233">
        <v>2.7964690000000002E-3</v>
      </c>
      <c r="V233">
        <v>4.5937699999999996E-3</v>
      </c>
      <c r="W233">
        <v>7.0844849999999997E-3</v>
      </c>
      <c r="X233">
        <v>1.0361776E-2</v>
      </c>
      <c r="Y233">
        <v>1.5385934E-2</v>
      </c>
      <c r="Z233">
        <v>2.0216298000000001E-2</v>
      </c>
      <c r="AA233">
        <v>2.4644823999999999E-2</v>
      </c>
      <c r="AB233">
        <v>2.8447855000000001E-2</v>
      </c>
      <c r="AC233">
        <v>3.1185054E-2</v>
      </c>
      <c r="AD233">
        <v>3.5432944000000001E-2</v>
      </c>
      <c r="AE233">
        <v>3.8550806999999999E-2</v>
      </c>
      <c r="AF233">
        <v>4.0345094999999997E-2</v>
      </c>
      <c r="AG233">
        <v>4.0345094999999997E-2</v>
      </c>
      <c r="AH233">
        <v>4.0345094999999997E-2</v>
      </c>
      <c r="AI233">
        <v>4.0345094999999997E-2</v>
      </c>
      <c r="AJ233">
        <v>4.0345094999999997E-2</v>
      </c>
      <c r="AK233">
        <v>4.0345094999999997E-2</v>
      </c>
      <c r="AL233">
        <v>4.0345094999999997E-2</v>
      </c>
      <c r="AM233">
        <v>4.0345094999999997E-2</v>
      </c>
    </row>
    <row r="234" spans="1:39" x14ac:dyDescent="0.25">
      <c r="A234" t="s">
        <v>503</v>
      </c>
      <c r="B234" t="s">
        <v>238</v>
      </c>
      <c r="C234" t="s">
        <v>239</v>
      </c>
      <c r="D234" t="s">
        <v>302</v>
      </c>
      <c r="E234" t="s">
        <v>241</v>
      </c>
      <c r="F234" t="s">
        <v>242</v>
      </c>
      <c r="G234" t="s">
        <v>460</v>
      </c>
      <c r="H234" t="s">
        <v>244</v>
      </c>
      <c r="I234" t="s">
        <v>266</v>
      </c>
      <c r="J234" t="s">
        <v>267</v>
      </c>
      <c r="K234">
        <v>0</v>
      </c>
      <c r="L234">
        <v>1.05532E-3</v>
      </c>
      <c r="M234">
        <v>1.077017E-3</v>
      </c>
      <c r="N234">
        <v>1.1168020000000001E-3</v>
      </c>
      <c r="O234">
        <v>1.1168020000000001E-3</v>
      </c>
      <c r="P234">
        <v>1.1168020000000001E-3</v>
      </c>
      <c r="Q234">
        <v>1.2893239999999999E-3</v>
      </c>
      <c r="R234">
        <v>1.4023620000000001E-3</v>
      </c>
      <c r="S234">
        <v>1.6775410000000001E-3</v>
      </c>
      <c r="T234">
        <v>1.83081E-3</v>
      </c>
      <c r="U234">
        <v>3.2775270000000001E-3</v>
      </c>
      <c r="V234">
        <v>5.3840049999999999E-3</v>
      </c>
      <c r="W234">
        <v>8.3031819999999992E-3</v>
      </c>
      <c r="X234">
        <v>1.2144243000000001E-2</v>
      </c>
      <c r="Y234">
        <v>1.8032675000000001E-2</v>
      </c>
      <c r="Z234">
        <v>2.3693974E-2</v>
      </c>
      <c r="AA234">
        <v>2.8884309E-2</v>
      </c>
      <c r="AB234">
        <v>3.3341550999999997E-2</v>
      </c>
      <c r="AC234">
        <v>3.6549613000000002E-2</v>
      </c>
      <c r="AD234">
        <v>4.1528239000000002E-2</v>
      </c>
      <c r="AE234">
        <v>4.5182447000000001E-2</v>
      </c>
      <c r="AF234">
        <v>4.7285395000000001E-2</v>
      </c>
      <c r="AG234">
        <v>4.7285395000000001E-2</v>
      </c>
      <c r="AH234">
        <v>4.7285395000000001E-2</v>
      </c>
      <c r="AI234">
        <v>4.7285395000000001E-2</v>
      </c>
      <c r="AJ234">
        <v>4.7285395000000001E-2</v>
      </c>
      <c r="AK234">
        <v>4.7285395000000001E-2</v>
      </c>
      <c r="AL234">
        <v>4.7285395000000001E-2</v>
      </c>
      <c r="AM234">
        <v>4.7285395000000001E-2</v>
      </c>
    </row>
    <row r="235" spans="1:39" x14ac:dyDescent="0.25">
      <c r="A235" t="s">
        <v>504</v>
      </c>
      <c r="B235" t="s">
        <v>238</v>
      </c>
      <c r="C235" t="s">
        <v>239</v>
      </c>
      <c r="D235" t="s">
        <v>302</v>
      </c>
      <c r="E235" t="s">
        <v>241</v>
      </c>
      <c r="F235" t="s">
        <v>242</v>
      </c>
      <c r="G235" t="s">
        <v>460</v>
      </c>
      <c r="H235" t="s">
        <v>244</v>
      </c>
      <c r="I235" t="s">
        <v>269</v>
      </c>
      <c r="J235" t="s">
        <v>270</v>
      </c>
      <c r="K235">
        <v>0</v>
      </c>
      <c r="L235">
        <v>4.1897100000000002E-4</v>
      </c>
      <c r="M235">
        <v>4.2758500000000002E-4</v>
      </c>
      <c r="N235">
        <v>4.4338E-4</v>
      </c>
      <c r="O235">
        <v>4.4338E-4</v>
      </c>
      <c r="P235">
        <v>4.4338E-4</v>
      </c>
      <c r="Q235">
        <v>5.1187300000000004E-4</v>
      </c>
      <c r="R235">
        <v>5.5674900000000005E-4</v>
      </c>
      <c r="S235">
        <v>6.65998E-4</v>
      </c>
      <c r="T235">
        <v>7.2684699999999997E-4</v>
      </c>
      <c r="U235">
        <v>1.3012060000000001E-3</v>
      </c>
      <c r="V235">
        <v>2.1374950000000001E-3</v>
      </c>
      <c r="W235">
        <v>3.2964330000000001E-3</v>
      </c>
      <c r="X235">
        <v>4.821367E-3</v>
      </c>
      <c r="Y235">
        <v>7.1591240000000002E-3</v>
      </c>
      <c r="Z235">
        <v>9.4067070000000003E-3</v>
      </c>
      <c r="AA235">
        <v>1.1467313999999999E-2</v>
      </c>
      <c r="AB235">
        <v>1.3236876E-2</v>
      </c>
      <c r="AC235">
        <v>1.4510504E-2</v>
      </c>
      <c r="AD235">
        <v>1.6487060000000001E-2</v>
      </c>
      <c r="AE235">
        <v>1.7937812000000001E-2</v>
      </c>
      <c r="AF235">
        <v>1.87727E-2</v>
      </c>
      <c r="AG235">
        <v>1.87727E-2</v>
      </c>
      <c r="AH235">
        <v>1.87727E-2</v>
      </c>
      <c r="AI235">
        <v>1.87727E-2</v>
      </c>
      <c r="AJ235">
        <v>1.87727E-2</v>
      </c>
      <c r="AK235">
        <v>1.87727E-2</v>
      </c>
      <c r="AL235">
        <v>1.87727E-2</v>
      </c>
      <c r="AM235">
        <v>1.87727E-2</v>
      </c>
    </row>
    <row r="236" spans="1:39" x14ac:dyDescent="0.25">
      <c r="A236" t="s">
        <v>505</v>
      </c>
      <c r="B236" t="s">
        <v>238</v>
      </c>
      <c r="C236" t="s">
        <v>239</v>
      </c>
      <c r="D236" t="s">
        <v>312</v>
      </c>
      <c r="E236" t="s">
        <v>241</v>
      </c>
      <c r="F236" t="s">
        <v>242</v>
      </c>
      <c r="G236" t="s">
        <v>460</v>
      </c>
      <c r="H236" t="s">
        <v>244</v>
      </c>
      <c r="I236" t="s">
        <v>245</v>
      </c>
      <c r="J236" t="s">
        <v>246</v>
      </c>
      <c r="K236">
        <v>0</v>
      </c>
      <c r="L236">
        <v>2.9289630000000001E-3</v>
      </c>
      <c r="M236">
        <v>3.104819E-3</v>
      </c>
      <c r="N236">
        <v>3.5885890000000001E-3</v>
      </c>
      <c r="O236">
        <v>4.4528379999999998E-3</v>
      </c>
      <c r="P236">
        <v>5.632639E-3</v>
      </c>
      <c r="Q236">
        <v>7.2135309999999996E-3</v>
      </c>
      <c r="R236">
        <v>9.3516239999999994E-3</v>
      </c>
      <c r="S236">
        <v>1.2078541999999999E-2</v>
      </c>
      <c r="T236">
        <v>1.5586040000000001E-2</v>
      </c>
      <c r="U236">
        <v>2.0426169000000001E-2</v>
      </c>
      <c r="V236">
        <v>2.6930518000000001E-2</v>
      </c>
      <c r="W236">
        <v>3.4955460000000001E-2</v>
      </c>
      <c r="X236">
        <v>4.4160168999999999E-2</v>
      </c>
      <c r="Y236">
        <v>5.4386247999999998E-2</v>
      </c>
      <c r="Z236">
        <v>6.4165863000000004E-2</v>
      </c>
      <c r="AA236">
        <v>7.3029012000000004E-2</v>
      </c>
      <c r="AB236">
        <v>8.0593780000000004E-2</v>
      </c>
      <c r="AC236">
        <v>8.7218515999999996E-2</v>
      </c>
      <c r="AD236">
        <v>9.1784980000000002E-2</v>
      </c>
      <c r="AE236">
        <v>9.4907705999999994E-2</v>
      </c>
      <c r="AF236">
        <v>9.6385388000000002E-2</v>
      </c>
      <c r="AG236">
        <v>9.6385388000000002E-2</v>
      </c>
      <c r="AH236">
        <v>9.6385388000000002E-2</v>
      </c>
      <c r="AI236">
        <v>9.6385388000000002E-2</v>
      </c>
      <c r="AJ236">
        <v>9.6385388000000002E-2</v>
      </c>
      <c r="AK236">
        <v>9.6385388000000002E-2</v>
      </c>
      <c r="AL236">
        <v>9.6385388000000002E-2</v>
      </c>
      <c r="AM236">
        <v>9.6385388000000002E-2</v>
      </c>
    </row>
    <row r="237" spans="1:39" x14ac:dyDescent="0.25">
      <c r="A237" t="s">
        <v>506</v>
      </c>
      <c r="B237" t="s">
        <v>238</v>
      </c>
      <c r="C237" t="s">
        <v>239</v>
      </c>
      <c r="D237" t="s">
        <v>312</v>
      </c>
      <c r="E237" t="s">
        <v>241</v>
      </c>
      <c r="F237" t="s">
        <v>242</v>
      </c>
      <c r="G237" t="s">
        <v>460</v>
      </c>
      <c r="H237" t="s">
        <v>244</v>
      </c>
      <c r="I237" t="s">
        <v>248</v>
      </c>
      <c r="J237" t="s">
        <v>249</v>
      </c>
      <c r="K237">
        <v>0</v>
      </c>
      <c r="L237">
        <v>2.909958E-2</v>
      </c>
      <c r="M237">
        <v>3.0846736999999999E-2</v>
      </c>
      <c r="N237">
        <v>3.5653038999999997E-2</v>
      </c>
      <c r="O237">
        <v>4.4239453999999998E-2</v>
      </c>
      <c r="P237">
        <v>5.5960909000000003E-2</v>
      </c>
      <c r="Q237">
        <v>7.1667256999999998E-2</v>
      </c>
      <c r="R237">
        <v>9.2909456000000001E-2</v>
      </c>
      <c r="S237">
        <v>0.12000169400000001</v>
      </c>
      <c r="T237">
        <v>0.15484908999999999</v>
      </c>
      <c r="U237">
        <v>0.202936328</v>
      </c>
      <c r="V237">
        <v>0.26755777600000002</v>
      </c>
      <c r="W237">
        <v>0.347286502</v>
      </c>
      <c r="X237">
        <v>0.43873633499999998</v>
      </c>
      <c r="Y237">
        <v>0.54033359999999997</v>
      </c>
      <c r="Z237">
        <v>0.63749519899999996</v>
      </c>
      <c r="AA237">
        <v>0.72555160100000005</v>
      </c>
      <c r="AB237">
        <v>0.800708431</v>
      </c>
      <c r="AC237">
        <v>0.86652594800000005</v>
      </c>
      <c r="AD237">
        <v>0.91189428900000002</v>
      </c>
      <c r="AE237">
        <v>0.94291893100000002</v>
      </c>
      <c r="AF237">
        <v>0.957599863</v>
      </c>
      <c r="AG237">
        <v>0.957599863</v>
      </c>
      <c r="AH237">
        <v>0.957599863</v>
      </c>
      <c r="AI237">
        <v>0.957599863</v>
      </c>
      <c r="AJ237">
        <v>0.957599863</v>
      </c>
      <c r="AK237">
        <v>0.957599863</v>
      </c>
      <c r="AL237">
        <v>0.957599863</v>
      </c>
      <c r="AM237">
        <v>0.957599863</v>
      </c>
    </row>
    <row r="238" spans="1:39" x14ac:dyDescent="0.25">
      <c r="A238" t="s">
        <v>507</v>
      </c>
      <c r="B238" t="s">
        <v>238</v>
      </c>
      <c r="C238" t="s">
        <v>239</v>
      </c>
      <c r="D238" t="s">
        <v>312</v>
      </c>
      <c r="E238" t="s">
        <v>241</v>
      </c>
      <c r="F238" t="s">
        <v>242</v>
      </c>
      <c r="G238" t="s">
        <v>460</v>
      </c>
      <c r="H238" t="s">
        <v>244</v>
      </c>
      <c r="I238" t="s">
        <v>251</v>
      </c>
      <c r="J238" t="s">
        <v>252</v>
      </c>
      <c r="K238">
        <v>0</v>
      </c>
      <c r="L238">
        <v>3.650024E-3</v>
      </c>
      <c r="M238">
        <v>3.869174E-3</v>
      </c>
      <c r="N238">
        <v>4.4720389999999997E-3</v>
      </c>
      <c r="O238">
        <v>5.5490519999999996E-3</v>
      </c>
      <c r="P238">
        <v>7.0193E-3</v>
      </c>
      <c r="Q238">
        <v>8.9893809999999994E-3</v>
      </c>
      <c r="R238">
        <v>1.1653837E-2</v>
      </c>
      <c r="S238">
        <v>1.5052075999999999E-2</v>
      </c>
      <c r="T238">
        <v>1.9423060999999998E-2</v>
      </c>
      <c r="U238">
        <v>2.5454748999999999E-2</v>
      </c>
      <c r="V238">
        <v>3.3560358999999998E-2</v>
      </c>
      <c r="W238">
        <v>4.3560908000000002E-2</v>
      </c>
      <c r="X238">
        <v>5.5031661000000003E-2</v>
      </c>
      <c r="Y238">
        <v>6.7775229000000006E-2</v>
      </c>
      <c r="Z238">
        <v>7.9962421000000006E-2</v>
      </c>
      <c r="AA238">
        <v>9.1007529000000004E-2</v>
      </c>
      <c r="AB238">
        <v>0.100434615</v>
      </c>
      <c r="AC238">
        <v>0.10869025</v>
      </c>
      <c r="AD238">
        <v>0.11438090099999999</v>
      </c>
      <c r="AE238">
        <v>0.11827239000000001</v>
      </c>
      <c r="AF238">
        <v>0.12011385099999999</v>
      </c>
      <c r="AG238">
        <v>0.12011385099999999</v>
      </c>
      <c r="AH238">
        <v>0.12011385099999999</v>
      </c>
      <c r="AI238">
        <v>0.12011385099999999</v>
      </c>
      <c r="AJ238">
        <v>0.12011385099999999</v>
      </c>
      <c r="AK238">
        <v>0.12011385099999999</v>
      </c>
      <c r="AL238">
        <v>0.12011385099999999</v>
      </c>
      <c r="AM238">
        <v>0.12011385099999999</v>
      </c>
    </row>
    <row r="239" spans="1:39" x14ac:dyDescent="0.25">
      <c r="A239" t="s">
        <v>508</v>
      </c>
      <c r="B239" t="s">
        <v>238</v>
      </c>
      <c r="C239" t="s">
        <v>239</v>
      </c>
      <c r="D239" t="s">
        <v>312</v>
      </c>
      <c r="E239" t="s">
        <v>241</v>
      </c>
      <c r="F239" t="s">
        <v>242</v>
      </c>
      <c r="G239" t="s">
        <v>460</v>
      </c>
      <c r="H239" t="s">
        <v>244</v>
      </c>
      <c r="I239" t="s">
        <v>254</v>
      </c>
      <c r="J239" t="s">
        <v>255</v>
      </c>
      <c r="K239">
        <v>0</v>
      </c>
      <c r="L239">
        <v>7.7129351999999998E-2</v>
      </c>
      <c r="M239">
        <v>8.1760245999999995E-2</v>
      </c>
      <c r="N239">
        <v>9.4499501999999999E-2</v>
      </c>
      <c r="O239">
        <v>0.117258063</v>
      </c>
      <c r="P239">
        <v>0.14832614699999999</v>
      </c>
      <c r="Q239">
        <v>0.18995631900000001</v>
      </c>
      <c r="R239">
        <v>0.246259434</v>
      </c>
      <c r="S239">
        <v>0.31806826100000002</v>
      </c>
      <c r="T239">
        <v>0.41043238199999998</v>
      </c>
      <c r="U239">
        <v>0.53788911800000005</v>
      </c>
      <c r="V239">
        <v>0.70917029799999998</v>
      </c>
      <c r="W239">
        <v>0.92049379099999995</v>
      </c>
      <c r="X239">
        <v>1.16288445</v>
      </c>
      <c r="Y239">
        <v>1.4321711939999999</v>
      </c>
      <c r="Z239">
        <v>1.689701066</v>
      </c>
      <c r="AA239">
        <v>1.923097327</v>
      </c>
      <c r="AB239">
        <v>2.1223028689999999</v>
      </c>
      <c r="AC239">
        <v>2.2967542669999998</v>
      </c>
      <c r="AD239">
        <v>2.4170044810000002</v>
      </c>
      <c r="AE239">
        <v>2.4992362689999998</v>
      </c>
      <c r="AF239">
        <v>2.538148541</v>
      </c>
      <c r="AG239">
        <v>2.538148541</v>
      </c>
      <c r="AH239">
        <v>2.538148541</v>
      </c>
      <c r="AI239">
        <v>2.538148541</v>
      </c>
      <c r="AJ239">
        <v>2.538148541</v>
      </c>
      <c r="AK239">
        <v>2.538148541</v>
      </c>
      <c r="AL239">
        <v>2.538148541</v>
      </c>
      <c r="AM239">
        <v>2.538148541</v>
      </c>
    </row>
    <row r="240" spans="1:39" x14ac:dyDescent="0.25">
      <c r="A240" t="s">
        <v>509</v>
      </c>
      <c r="B240" t="s">
        <v>238</v>
      </c>
      <c r="C240" t="s">
        <v>239</v>
      </c>
      <c r="D240" t="s">
        <v>312</v>
      </c>
      <c r="E240" t="s">
        <v>241</v>
      </c>
      <c r="F240" t="s">
        <v>242</v>
      </c>
      <c r="G240" t="s">
        <v>460</v>
      </c>
      <c r="H240" t="s">
        <v>244</v>
      </c>
      <c r="I240" t="s">
        <v>257</v>
      </c>
      <c r="J240" t="s">
        <v>258</v>
      </c>
      <c r="K240">
        <v>0</v>
      </c>
      <c r="L240">
        <v>3.1178919999999999E-2</v>
      </c>
      <c r="M240">
        <v>3.3050922000000003E-2</v>
      </c>
      <c r="N240">
        <v>3.8200663000000003E-2</v>
      </c>
      <c r="O240">
        <v>4.7400629E-2</v>
      </c>
      <c r="P240">
        <v>5.9959652000000002E-2</v>
      </c>
      <c r="Q240">
        <v>7.6788313999999996E-2</v>
      </c>
      <c r="R240">
        <v>9.9548394999999998E-2</v>
      </c>
      <c r="S240">
        <v>0.12857653599999999</v>
      </c>
      <c r="T240">
        <v>0.16591398900000001</v>
      </c>
      <c r="U240">
        <v>0.217437349</v>
      </c>
      <c r="V240">
        <v>0.286676388</v>
      </c>
      <c r="W240">
        <v>0.37210220999999999</v>
      </c>
      <c r="X240">
        <v>0.47008668399999998</v>
      </c>
      <c r="Y240">
        <v>0.57894368399999996</v>
      </c>
      <c r="Z240">
        <v>0.68304806399999995</v>
      </c>
      <c r="AA240">
        <v>0.77739662499999995</v>
      </c>
      <c r="AB240">
        <v>0.85792386200000004</v>
      </c>
      <c r="AC240">
        <v>0.92844443700000001</v>
      </c>
      <c r="AD240">
        <v>0.97705461900000001</v>
      </c>
      <c r="AE240">
        <v>1.010296157</v>
      </c>
      <c r="AF240">
        <v>1.02602613</v>
      </c>
      <c r="AG240">
        <v>1.02602613</v>
      </c>
      <c r="AH240">
        <v>1.02602613</v>
      </c>
      <c r="AI240">
        <v>1.02602613</v>
      </c>
      <c r="AJ240">
        <v>1.02602613</v>
      </c>
      <c r="AK240">
        <v>1.02602613</v>
      </c>
      <c r="AL240">
        <v>1.02602613</v>
      </c>
      <c r="AM240">
        <v>1.02602613</v>
      </c>
    </row>
    <row r="241" spans="1:39" x14ac:dyDescent="0.25">
      <c r="A241" t="s">
        <v>510</v>
      </c>
      <c r="B241" t="s">
        <v>238</v>
      </c>
      <c r="C241" t="s">
        <v>239</v>
      </c>
      <c r="D241" t="s">
        <v>312</v>
      </c>
      <c r="E241" t="s">
        <v>241</v>
      </c>
      <c r="F241" t="s">
        <v>242</v>
      </c>
      <c r="G241" t="s">
        <v>460</v>
      </c>
      <c r="H241" t="s">
        <v>244</v>
      </c>
      <c r="I241" t="s">
        <v>260</v>
      </c>
      <c r="J241" t="s">
        <v>261</v>
      </c>
      <c r="K241">
        <v>0</v>
      </c>
      <c r="L241">
        <v>1.0234600999999999E-2</v>
      </c>
      <c r="M241">
        <v>1.0849091999999999E-2</v>
      </c>
      <c r="N241">
        <v>1.2539514999999999E-2</v>
      </c>
      <c r="O241">
        <v>1.5559439E-2</v>
      </c>
      <c r="P241">
        <v>1.9681987000000001E-2</v>
      </c>
      <c r="Q241">
        <v>2.5206059999999999E-2</v>
      </c>
      <c r="R241">
        <v>3.2677143999999998E-2</v>
      </c>
      <c r="S241">
        <v>4.2205744000000003E-2</v>
      </c>
      <c r="T241">
        <v>5.4461905999999997E-2</v>
      </c>
      <c r="U241">
        <v>7.1374647999999999E-2</v>
      </c>
      <c r="V241">
        <v>9.4102628999999993E-2</v>
      </c>
      <c r="W241">
        <v>0.122143985</v>
      </c>
      <c r="X241">
        <v>0.15430776600000001</v>
      </c>
      <c r="Y241">
        <v>0.190040496</v>
      </c>
      <c r="Z241">
        <v>0.22421315999999999</v>
      </c>
      <c r="AA241">
        <v>0.25518343799999998</v>
      </c>
      <c r="AB241">
        <v>0.28161681500000002</v>
      </c>
      <c r="AC241">
        <v>0.30476546500000001</v>
      </c>
      <c r="AD241">
        <v>0.32072194500000001</v>
      </c>
      <c r="AE241">
        <v>0.33163360800000002</v>
      </c>
      <c r="AF241">
        <v>0.336797032</v>
      </c>
      <c r="AG241">
        <v>0.336797032</v>
      </c>
      <c r="AH241">
        <v>0.336797032</v>
      </c>
      <c r="AI241">
        <v>0.336797032</v>
      </c>
      <c r="AJ241">
        <v>0.336797032</v>
      </c>
      <c r="AK241">
        <v>0.336797032</v>
      </c>
      <c r="AL241">
        <v>0.336797032</v>
      </c>
      <c r="AM241">
        <v>0.336797032</v>
      </c>
    </row>
    <row r="242" spans="1:39" x14ac:dyDescent="0.25">
      <c r="A242" t="s">
        <v>511</v>
      </c>
      <c r="B242" t="s">
        <v>238</v>
      </c>
      <c r="C242" t="s">
        <v>239</v>
      </c>
      <c r="D242" t="s">
        <v>312</v>
      </c>
      <c r="E242" t="s">
        <v>241</v>
      </c>
      <c r="F242" t="s">
        <v>242</v>
      </c>
      <c r="G242" t="s">
        <v>460</v>
      </c>
      <c r="H242" t="s">
        <v>244</v>
      </c>
      <c r="I242" t="s">
        <v>263</v>
      </c>
      <c r="J242" t="s">
        <v>264</v>
      </c>
      <c r="K242">
        <v>0</v>
      </c>
      <c r="L242">
        <v>2.4557078999999999E-2</v>
      </c>
      <c r="M242">
        <v>2.6031502000000002E-2</v>
      </c>
      <c r="N242">
        <v>3.0087531000000001E-2</v>
      </c>
      <c r="O242">
        <v>3.7333589E-2</v>
      </c>
      <c r="P242">
        <v>4.7225301999999997E-2</v>
      </c>
      <c r="Q242">
        <v>6.0479860000000003E-2</v>
      </c>
      <c r="R242">
        <v>7.8406110000000001E-2</v>
      </c>
      <c r="S242">
        <v>0.10126919700000001</v>
      </c>
      <c r="T242">
        <v>0.13067684800000001</v>
      </c>
      <c r="U242">
        <v>0.171257575</v>
      </c>
      <c r="V242">
        <v>0.22579149000000001</v>
      </c>
      <c r="W242">
        <v>0.29307440699999998</v>
      </c>
      <c r="X242">
        <v>0.37024874499999999</v>
      </c>
      <c r="Y242">
        <v>0.45598648000000003</v>
      </c>
      <c r="Z242">
        <v>0.537980966</v>
      </c>
      <c r="AA242">
        <v>0.61229159300000002</v>
      </c>
      <c r="AB242">
        <v>0.67571629700000002</v>
      </c>
      <c r="AC242">
        <v>0.73125957200000002</v>
      </c>
      <c r="AD242">
        <v>0.76954582699999996</v>
      </c>
      <c r="AE242">
        <v>0.795727462</v>
      </c>
      <c r="AF242">
        <v>0.80811667200000004</v>
      </c>
      <c r="AG242">
        <v>0.80811667200000004</v>
      </c>
      <c r="AH242">
        <v>0.80811667200000004</v>
      </c>
      <c r="AI242">
        <v>0.80811667200000004</v>
      </c>
      <c r="AJ242">
        <v>0.80811667200000004</v>
      </c>
      <c r="AK242">
        <v>0.80811667200000004</v>
      </c>
      <c r="AL242">
        <v>0.80811667200000004</v>
      </c>
      <c r="AM242">
        <v>0.80811667200000004</v>
      </c>
    </row>
    <row r="243" spans="1:39" x14ac:dyDescent="0.25">
      <c r="A243" t="s">
        <v>512</v>
      </c>
      <c r="B243" t="s">
        <v>238</v>
      </c>
      <c r="C243" t="s">
        <v>239</v>
      </c>
      <c r="D243" t="s">
        <v>312</v>
      </c>
      <c r="E243" t="s">
        <v>241</v>
      </c>
      <c r="F243" t="s">
        <v>242</v>
      </c>
      <c r="G243" t="s">
        <v>460</v>
      </c>
      <c r="H243" t="s">
        <v>244</v>
      </c>
      <c r="I243" t="s">
        <v>266</v>
      </c>
      <c r="J243" t="s">
        <v>267</v>
      </c>
      <c r="K243">
        <v>0</v>
      </c>
      <c r="L243">
        <v>3.9371444999999998E-2</v>
      </c>
      <c r="M243">
        <v>4.1735331000000001E-2</v>
      </c>
      <c r="N243">
        <v>4.8238211000000003E-2</v>
      </c>
      <c r="O243">
        <v>5.9855545000000003E-2</v>
      </c>
      <c r="P243">
        <v>7.5714557000000002E-2</v>
      </c>
      <c r="Q243">
        <v>9.6965093000000002E-2</v>
      </c>
      <c r="R243">
        <v>0.12570557800000001</v>
      </c>
      <c r="S243">
        <v>0.162361108</v>
      </c>
      <c r="T243">
        <v>0.20950929200000001</v>
      </c>
      <c r="U243">
        <v>0.274570851</v>
      </c>
      <c r="V243">
        <v>0.36200303299999997</v>
      </c>
      <c r="W243">
        <v>0.46987521300000001</v>
      </c>
      <c r="X243">
        <v>0.593605936</v>
      </c>
      <c r="Y243">
        <v>0.73106603299999995</v>
      </c>
      <c r="Z243">
        <v>0.86252471799999997</v>
      </c>
      <c r="AA243">
        <v>0.98166416099999998</v>
      </c>
      <c r="AB243">
        <v>1.083350612</v>
      </c>
      <c r="AC243">
        <v>1.1724010629999999</v>
      </c>
      <c r="AD243">
        <v>1.233783981</v>
      </c>
      <c r="AE243">
        <v>1.275760016</v>
      </c>
      <c r="AF243">
        <v>1.295623172</v>
      </c>
      <c r="AG243">
        <v>1.295623172</v>
      </c>
      <c r="AH243">
        <v>1.295623172</v>
      </c>
      <c r="AI243">
        <v>1.295623172</v>
      </c>
      <c r="AJ243">
        <v>1.295623172</v>
      </c>
      <c r="AK243">
        <v>1.295623172</v>
      </c>
      <c r="AL243">
        <v>1.295623172</v>
      </c>
      <c r="AM243">
        <v>1.295623172</v>
      </c>
    </row>
    <row r="244" spans="1:39" x14ac:dyDescent="0.25">
      <c r="A244" t="s">
        <v>513</v>
      </c>
      <c r="B244" t="s">
        <v>238</v>
      </c>
      <c r="C244" t="s">
        <v>239</v>
      </c>
      <c r="D244" t="s">
        <v>312</v>
      </c>
      <c r="E244" t="s">
        <v>241</v>
      </c>
      <c r="F244" t="s">
        <v>242</v>
      </c>
      <c r="G244" t="s">
        <v>460</v>
      </c>
      <c r="H244" t="s">
        <v>244</v>
      </c>
      <c r="I244" t="s">
        <v>269</v>
      </c>
      <c r="J244" t="s">
        <v>270</v>
      </c>
      <c r="K244">
        <v>0</v>
      </c>
      <c r="L244">
        <v>1.0950072E-2</v>
      </c>
      <c r="M244">
        <v>1.1607522E-2</v>
      </c>
      <c r="N244">
        <v>1.3416117E-2</v>
      </c>
      <c r="O244">
        <v>1.6647155E-2</v>
      </c>
      <c r="P244">
        <v>2.1057899000000001E-2</v>
      </c>
      <c r="Q244">
        <v>2.6968143999999999E-2</v>
      </c>
      <c r="R244">
        <v>3.4961511000000001E-2</v>
      </c>
      <c r="S244">
        <v>4.5156227E-2</v>
      </c>
      <c r="T244">
        <v>5.8269183000000002E-2</v>
      </c>
      <c r="U244">
        <v>7.6364245999999997E-2</v>
      </c>
      <c r="V244">
        <v>0.10068107599999999</v>
      </c>
      <c r="W244">
        <v>0.130682723</v>
      </c>
      <c r="X244">
        <v>0.165094983</v>
      </c>
      <c r="Y244">
        <v>0.20332568600000001</v>
      </c>
      <c r="Z244">
        <v>0.23988726399999999</v>
      </c>
      <c r="AA244">
        <v>0.27302258699999998</v>
      </c>
      <c r="AB244">
        <v>0.30130384500000001</v>
      </c>
      <c r="AC244">
        <v>0.32607075099999999</v>
      </c>
      <c r="AD244">
        <v>0.34314270299999999</v>
      </c>
      <c r="AE244">
        <v>0.35481717000000002</v>
      </c>
      <c r="AF244">
        <v>0.36034155400000001</v>
      </c>
      <c r="AG244">
        <v>0.36034155400000001</v>
      </c>
      <c r="AH244">
        <v>0.36034155400000001</v>
      </c>
      <c r="AI244">
        <v>0.36034155400000001</v>
      </c>
      <c r="AJ244">
        <v>0.36034155400000001</v>
      </c>
      <c r="AK244">
        <v>0.36034155400000001</v>
      </c>
      <c r="AL244">
        <v>0.36034155400000001</v>
      </c>
      <c r="AM244">
        <v>0.36034155400000001</v>
      </c>
    </row>
    <row r="245" spans="1:39" x14ac:dyDescent="0.25">
      <c r="A245" t="s">
        <v>514</v>
      </c>
      <c r="B245" t="s">
        <v>238</v>
      </c>
      <c r="C245" t="s">
        <v>239</v>
      </c>
      <c r="D245" t="s">
        <v>322</v>
      </c>
      <c r="E245" t="s">
        <v>241</v>
      </c>
      <c r="F245" t="s">
        <v>242</v>
      </c>
      <c r="G245" t="s">
        <v>460</v>
      </c>
      <c r="H245" t="s">
        <v>244</v>
      </c>
      <c r="I245" t="s">
        <v>245</v>
      </c>
      <c r="J245" t="s">
        <v>246</v>
      </c>
      <c r="K245">
        <v>0</v>
      </c>
      <c r="L245">
        <v>2.0043904000000001E-2</v>
      </c>
      <c r="M245">
        <v>2.1276289E-2</v>
      </c>
      <c r="N245">
        <v>2.4164913999999999E-2</v>
      </c>
      <c r="O245">
        <v>3.0299744E-2</v>
      </c>
      <c r="P245">
        <v>3.8997694999999999E-2</v>
      </c>
      <c r="Q245">
        <v>5.0682404E-2</v>
      </c>
      <c r="R245">
        <v>6.5880667000000004E-2</v>
      </c>
      <c r="S245">
        <v>8.5106288000000002E-2</v>
      </c>
      <c r="T245">
        <v>0.109106862</v>
      </c>
      <c r="U245">
        <v>0.141918725</v>
      </c>
      <c r="V245">
        <v>0.18487488399999999</v>
      </c>
      <c r="W245">
        <v>0.233522751</v>
      </c>
      <c r="X245">
        <v>0.28668831900000002</v>
      </c>
      <c r="Y245">
        <v>0.34249553700000002</v>
      </c>
      <c r="Z245">
        <v>0.39655223000000001</v>
      </c>
      <c r="AA245">
        <v>0.44551811499999999</v>
      </c>
      <c r="AB245">
        <v>0.48564343100000001</v>
      </c>
      <c r="AC245">
        <v>0.51573362099999998</v>
      </c>
      <c r="AD245">
        <v>0.53668613600000004</v>
      </c>
      <c r="AE245">
        <v>0.54998813499999999</v>
      </c>
      <c r="AF245">
        <v>0.55553169400000002</v>
      </c>
      <c r="AG245">
        <v>0.55553169400000002</v>
      </c>
      <c r="AH245">
        <v>0.55553169400000002</v>
      </c>
      <c r="AI245">
        <v>0.55553169400000002</v>
      </c>
      <c r="AJ245">
        <v>0.55553169400000002</v>
      </c>
      <c r="AK245">
        <v>0.55553169400000002</v>
      </c>
      <c r="AL245">
        <v>0.55816367700000002</v>
      </c>
      <c r="AM245">
        <v>0.56848962599999997</v>
      </c>
    </row>
    <row r="246" spans="1:39" x14ac:dyDescent="0.25">
      <c r="A246" t="s">
        <v>515</v>
      </c>
      <c r="B246" t="s">
        <v>238</v>
      </c>
      <c r="C246" t="s">
        <v>239</v>
      </c>
      <c r="D246" t="s">
        <v>322</v>
      </c>
      <c r="E246" t="s">
        <v>241</v>
      </c>
      <c r="F246" t="s">
        <v>242</v>
      </c>
      <c r="G246" t="s">
        <v>460</v>
      </c>
      <c r="H246" t="s">
        <v>244</v>
      </c>
      <c r="I246" t="s">
        <v>248</v>
      </c>
      <c r="J246" t="s">
        <v>249</v>
      </c>
      <c r="K246">
        <v>0</v>
      </c>
      <c r="L246">
        <v>9.3888254000000004E-2</v>
      </c>
      <c r="M246">
        <v>9.9660901999999996E-2</v>
      </c>
      <c r="N246">
        <v>0.113191599</v>
      </c>
      <c r="O246">
        <v>0.141927938</v>
      </c>
      <c r="P246">
        <v>0.18267027499999999</v>
      </c>
      <c r="Q246">
        <v>0.23740296999999999</v>
      </c>
      <c r="R246">
        <v>0.30859360800000002</v>
      </c>
      <c r="S246">
        <v>0.39864891800000002</v>
      </c>
      <c r="T246">
        <v>0.51107072399999998</v>
      </c>
      <c r="U246">
        <v>0.66476575900000001</v>
      </c>
      <c r="V246">
        <v>0.86597798800000003</v>
      </c>
      <c r="W246">
        <v>1.0938509249999999</v>
      </c>
      <c r="X246">
        <v>1.3428853569999999</v>
      </c>
      <c r="Y246">
        <v>1.604293618</v>
      </c>
      <c r="Z246">
        <v>1.8575021970000001</v>
      </c>
      <c r="AA246">
        <v>2.0868647660000001</v>
      </c>
      <c r="AB246">
        <v>2.2748169630000001</v>
      </c>
      <c r="AC246">
        <v>2.4157633249999999</v>
      </c>
      <c r="AD246">
        <v>2.5139076309999999</v>
      </c>
      <c r="AE246">
        <v>2.576215924</v>
      </c>
      <c r="AF246">
        <v>2.6021826749999999</v>
      </c>
      <c r="AG246">
        <v>2.6021826749999999</v>
      </c>
      <c r="AH246">
        <v>2.6021826749999999</v>
      </c>
      <c r="AI246">
        <v>2.6021826749999999</v>
      </c>
      <c r="AJ246">
        <v>2.6021826749999999</v>
      </c>
      <c r="AK246">
        <v>2.6021826749999999</v>
      </c>
      <c r="AL246">
        <v>2.6145112259999999</v>
      </c>
      <c r="AM246">
        <v>2.662879314</v>
      </c>
    </row>
    <row r="247" spans="1:39" x14ac:dyDescent="0.25">
      <c r="A247" t="s">
        <v>516</v>
      </c>
      <c r="B247" t="s">
        <v>238</v>
      </c>
      <c r="C247" t="s">
        <v>239</v>
      </c>
      <c r="D247" t="s">
        <v>322</v>
      </c>
      <c r="E247" t="s">
        <v>241</v>
      </c>
      <c r="F247" t="s">
        <v>242</v>
      </c>
      <c r="G247" t="s">
        <v>460</v>
      </c>
      <c r="H247" t="s">
        <v>244</v>
      </c>
      <c r="I247" t="s">
        <v>251</v>
      </c>
      <c r="J247" t="s">
        <v>252</v>
      </c>
      <c r="K247">
        <v>0</v>
      </c>
      <c r="L247">
        <v>2.7487575E-2</v>
      </c>
      <c r="M247">
        <v>2.9177628000000001E-2</v>
      </c>
      <c r="N247">
        <v>3.3138997000000003E-2</v>
      </c>
      <c r="O247">
        <v>4.1552107999999997E-2</v>
      </c>
      <c r="P247">
        <v>5.3480202999999997E-2</v>
      </c>
      <c r="Q247">
        <v>6.9504241999999994E-2</v>
      </c>
      <c r="R247">
        <v>9.0346657999999996E-2</v>
      </c>
      <c r="S247">
        <v>0.116712065</v>
      </c>
      <c r="T247">
        <v>0.14962569100000001</v>
      </c>
      <c r="U247">
        <v>0.19462283999999999</v>
      </c>
      <c r="V247">
        <v>0.25353155300000002</v>
      </c>
      <c r="W247">
        <v>0.320245697</v>
      </c>
      <c r="X247">
        <v>0.39315527099999997</v>
      </c>
      <c r="Y247">
        <v>0.469687519</v>
      </c>
      <c r="Z247">
        <v>0.54381915400000003</v>
      </c>
      <c r="AA247">
        <v>0.61096941599999999</v>
      </c>
      <c r="AB247">
        <v>0.66599600199999998</v>
      </c>
      <c r="AC247">
        <v>0.70726073499999997</v>
      </c>
      <c r="AD247">
        <v>0.73599435000000002</v>
      </c>
      <c r="AE247">
        <v>0.75423629000000003</v>
      </c>
      <c r="AF247">
        <v>0.76183855099999997</v>
      </c>
      <c r="AG247">
        <v>0.76183855099999997</v>
      </c>
      <c r="AH247">
        <v>0.76183855099999997</v>
      </c>
      <c r="AI247">
        <v>0.76183855099999997</v>
      </c>
      <c r="AJ247">
        <v>0.76183855099999997</v>
      </c>
      <c r="AK247">
        <v>0.76183855099999997</v>
      </c>
      <c r="AL247">
        <v>0.76544796900000001</v>
      </c>
      <c r="AM247">
        <v>0.77960864799999996</v>
      </c>
    </row>
    <row r="248" spans="1:39" x14ac:dyDescent="0.25">
      <c r="A248" t="s">
        <v>517</v>
      </c>
      <c r="B248" t="s">
        <v>238</v>
      </c>
      <c r="C248" t="s">
        <v>239</v>
      </c>
      <c r="D248" t="s">
        <v>322</v>
      </c>
      <c r="E248" t="s">
        <v>241</v>
      </c>
      <c r="F248" t="s">
        <v>242</v>
      </c>
      <c r="G248" t="s">
        <v>460</v>
      </c>
      <c r="H248" t="s">
        <v>244</v>
      </c>
      <c r="I248" t="s">
        <v>254</v>
      </c>
      <c r="J248" t="s">
        <v>255</v>
      </c>
      <c r="K248">
        <v>5.0999999999999997E-2</v>
      </c>
      <c r="L248">
        <v>0.23732999799999999</v>
      </c>
      <c r="M248">
        <v>0.24878635599999999</v>
      </c>
      <c r="N248">
        <v>0.27563928500000001</v>
      </c>
      <c r="O248">
        <v>0.33266923100000001</v>
      </c>
      <c r="P248">
        <v>0.41352619899999998</v>
      </c>
      <c r="Q248">
        <v>0.52214833800000005</v>
      </c>
      <c r="R248">
        <v>0.66343279799999999</v>
      </c>
      <c r="S248">
        <v>0.84215596100000001</v>
      </c>
      <c r="T248">
        <v>1.065267521</v>
      </c>
      <c r="U248">
        <v>1.370289654</v>
      </c>
      <c r="V248">
        <v>1.769614091</v>
      </c>
      <c r="W248">
        <v>2.2218491899999999</v>
      </c>
      <c r="X248">
        <v>2.716081247</v>
      </c>
      <c r="Y248">
        <v>3.234870323</v>
      </c>
      <c r="Z248">
        <v>3.737386366</v>
      </c>
      <c r="AA248">
        <v>4.1925777789999996</v>
      </c>
      <c r="AB248">
        <v>4.5655864450000001</v>
      </c>
      <c r="AC248">
        <v>4.8453076460000002</v>
      </c>
      <c r="AD248">
        <v>5.0400841759999997</v>
      </c>
      <c r="AE248">
        <v>5.1637407949999998</v>
      </c>
      <c r="AF248">
        <v>5.215274236</v>
      </c>
      <c r="AG248">
        <v>5.215274236</v>
      </c>
      <c r="AH248">
        <v>5.215274236</v>
      </c>
      <c r="AI248">
        <v>5.215274236</v>
      </c>
      <c r="AJ248">
        <v>5.215274236</v>
      </c>
      <c r="AK248">
        <v>5.215274236</v>
      </c>
      <c r="AL248">
        <v>5.2397413950000002</v>
      </c>
      <c r="AM248">
        <v>5.3357323760000002</v>
      </c>
    </row>
    <row r="249" spans="1:39" x14ac:dyDescent="0.25">
      <c r="A249" t="s">
        <v>518</v>
      </c>
      <c r="B249" t="s">
        <v>238</v>
      </c>
      <c r="C249" t="s">
        <v>239</v>
      </c>
      <c r="D249" t="s">
        <v>322</v>
      </c>
      <c r="E249" t="s">
        <v>241</v>
      </c>
      <c r="F249" t="s">
        <v>242</v>
      </c>
      <c r="G249" t="s">
        <v>460</v>
      </c>
      <c r="H249" t="s">
        <v>244</v>
      </c>
      <c r="I249" t="s">
        <v>257</v>
      </c>
      <c r="J249" t="s">
        <v>258</v>
      </c>
      <c r="K249">
        <v>0</v>
      </c>
      <c r="L249">
        <v>7.8849191999999999E-2</v>
      </c>
      <c r="M249">
        <v>8.3697174999999999E-2</v>
      </c>
      <c r="N249">
        <v>9.5060518999999996E-2</v>
      </c>
      <c r="O249">
        <v>0.119193859</v>
      </c>
      <c r="P249">
        <v>0.15341007000000001</v>
      </c>
      <c r="Q249">
        <v>0.19937565800000001</v>
      </c>
      <c r="R249">
        <v>0.259162948</v>
      </c>
      <c r="S249">
        <v>0.33479315999999998</v>
      </c>
      <c r="T249">
        <v>0.42920719099999999</v>
      </c>
      <c r="U249">
        <v>0.55828328800000004</v>
      </c>
      <c r="V249">
        <v>0.72726525399999997</v>
      </c>
      <c r="W249">
        <v>0.91863740500000002</v>
      </c>
      <c r="X249">
        <v>1.1277813910000001</v>
      </c>
      <c r="Y249">
        <v>1.347317162</v>
      </c>
      <c r="Z249">
        <v>1.55996668</v>
      </c>
      <c r="AA249">
        <v>1.7525898529999999</v>
      </c>
      <c r="AB249">
        <v>1.9104357839999999</v>
      </c>
      <c r="AC249">
        <v>2.0288052959999998</v>
      </c>
      <c r="AD249">
        <v>2.111228804</v>
      </c>
      <c r="AE249">
        <v>2.1635565269999999</v>
      </c>
      <c r="AF249">
        <v>2.1853639130000002</v>
      </c>
      <c r="AG249">
        <v>2.1853639130000002</v>
      </c>
      <c r="AH249">
        <v>2.1853639130000002</v>
      </c>
      <c r="AI249">
        <v>2.1853639130000002</v>
      </c>
      <c r="AJ249">
        <v>2.1853639130000002</v>
      </c>
      <c r="AK249">
        <v>2.1853639130000002</v>
      </c>
      <c r="AL249">
        <v>2.1957176710000001</v>
      </c>
      <c r="AM249">
        <v>2.2363381370000002</v>
      </c>
    </row>
    <row r="250" spans="1:39" x14ac:dyDescent="0.25">
      <c r="A250" t="s">
        <v>519</v>
      </c>
      <c r="B250" t="s">
        <v>238</v>
      </c>
      <c r="C250" t="s">
        <v>239</v>
      </c>
      <c r="D250" t="s">
        <v>322</v>
      </c>
      <c r="E250" t="s">
        <v>241</v>
      </c>
      <c r="F250" t="s">
        <v>242</v>
      </c>
      <c r="G250" t="s">
        <v>460</v>
      </c>
      <c r="H250" t="s">
        <v>244</v>
      </c>
      <c r="I250" t="s">
        <v>260</v>
      </c>
      <c r="J250" t="s">
        <v>261</v>
      </c>
      <c r="K250">
        <v>0</v>
      </c>
      <c r="L250">
        <v>4.7759383000000002E-2</v>
      </c>
      <c r="M250">
        <v>5.0695833000000003E-2</v>
      </c>
      <c r="N250">
        <v>5.7578670999999998E-2</v>
      </c>
      <c r="O250">
        <v>7.2196365999999998E-2</v>
      </c>
      <c r="P250">
        <v>9.2921311000000006E-2</v>
      </c>
      <c r="Q250">
        <v>0.120762917</v>
      </c>
      <c r="R250">
        <v>0.15697640199999999</v>
      </c>
      <c r="S250">
        <v>0.20278603100000001</v>
      </c>
      <c r="T250">
        <v>0.259973122</v>
      </c>
      <c r="U250">
        <v>0.33815521300000001</v>
      </c>
      <c r="V250">
        <v>0.44050850600000002</v>
      </c>
      <c r="W250">
        <v>0.55642365400000005</v>
      </c>
      <c r="X250">
        <v>0.68310329999999997</v>
      </c>
      <c r="Y250">
        <v>0.81607730700000003</v>
      </c>
      <c r="Z250">
        <v>0.94488027200000002</v>
      </c>
      <c r="AA250">
        <v>1.0615531709999999</v>
      </c>
      <c r="AB250">
        <v>1.1571613080000001</v>
      </c>
      <c r="AC250">
        <v>1.228858362</v>
      </c>
      <c r="AD250">
        <v>1.2787827279999999</v>
      </c>
      <c r="AE250">
        <v>1.3104779129999999</v>
      </c>
      <c r="AF250">
        <v>1.3236867649999999</v>
      </c>
      <c r="AG250">
        <v>1.3236867649999999</v>
      </c>
      <c r="AH250">
        <v>1.3236867649999999</v>
      </c>
      <c r="AI250">
        <v>1.3236867649999999</v>
      </c>
      <c r="AJ250">
        <v>1.3236867649999999</v>
      </c>
      <c r="AK250">
        <v>1.3236867649999999</v>
      </c>
      <c r="AL250">
        <v>1.3299580929999999</v>
      </c>
      <c r="AM250">
        <v>1.3545621290000001</v>
      </c>
    </row>
    <row r="251" spans="1:39" x14ac:dyDescent="0.25">
      <c r="A251" t="s">
        <v>520</v>
      </c>
      <c r="B251" t="s">
        <v>238</v>
      </c>
      <c r="C251" t="s">
        <v>239</v>
      </c>
      <c r="D251" t="s">
        <v>322</v>
      </c>
      <c r="E251" t="s">
        <v>241</v>
      </c>
      <c r="F251" t="s">
        <v>242</v>
      </c>
      <c r="G251" t="s">
        <v>460</v>
      </c>
      <c r="H251" t="s">
        <v>244</v>
      </c>
      <c r="I251" t="s">
        <v>263</v>
      </c>
      <c r="J251" t="s">
        <v>264</v>
      </c>
      <c r="K251">
        <v>2.315E-2</v>
      </c>
      <c r="L251">
        <v>5.4892852999999998E-2</v>
      </c>
      <c r="M251">
        <v>5.6844538999999999E-2</v>
      </c>
      <c r="N251">
        <v>6.1419157000000002E-2</v>
      </c>
      <c r="O251">
        <v>7.1134679000000006E-2</v>
      </c>
      <c r="P251">
        <v>8.4909331000000005E-2</v>
      </c>
      <c r="Q251">
        <v>0.103414009</v>
      </c>
      <c r="R251">
        <v>0.12748298299999999</v>
      </c>
      <c r="S251">
        <v>0.15792995000000001</v>
      </c>
      <c r="T251">
        <v>0.195938846</v>
      </c>
      <c r="U251">
        <v>0.24790188399999999</v>
      </c>
      <c r="V251">
        <v>0.31593009900000002</v>
      </c>
      <c r="W251">
        <v>0.392972082</v>
      </c>
      <c r="X251">
        <v>0.47716859299999997</v>
      </c>
      <c r="Y251">
        <v>0.56554859499999999</v>
      </c>
      <c r="Z251">
        <v>0.65115635199999999</v>
      </c>
      <c r="AA251">
        <v>0.72870196700000001</v>
      </c>
      <c r="AB251">
        <v>0.79224707299999997</v>
      </c>
      <c r="AC251">
        <v>0.83989988900000001</v>
      </c>
      <c r="AD251">
        <v>0.873081679</v>
      </c>
      <c r="AE251">
        <v>0.89414760500000001</v>
      </c>
      <c r="AF251">
        <v>0.90292675200000005</v>
      </c>
      <c r="AG251">
        <v>0.90292675200000005</v>
      </c>
      <c r="AH251">
        <v>0.90292675200000005</v>
      </c>
      <c r="AI251">
        <v>0.90292675200000005</v>
      </c>
      <c r="AJ251">
        <v>0.90292675200000005</v>
      </c>
      <c r="AK251">
        <v>0.90292675200000005</v>
      </c>
      <c r="AL251">
        <v>0.90709493500000005</v>
      </c>
      <c r="AM251">
        <v>0.92344779099999996</v>
      </c>
    </row>
    <row r="252" spans="1:39" x14ac:dyDescent="0.25">
      <c r="A252" t="s">
        <v>521</v>
      </c>
      <c r="B252" t="s">
        <v>238</v>
      </c>
      <c r="C252" t="s">
        <v>239</v>
      </c>
      <c r="D252" t="s">
        <v>322</v>
      </c>
      <c r="E252" t="s">
        <v>241</v>
      </c>
      <c r="F252" t="s">
        <v>242</v>
      </c>
      <c r="G252" t="s">
        <v>460</v>
      </c>
      <c r="H252" t="s">
        <v>244</v>
      </c>
      <c r="I252" t="s">
        <v>266</v>
      </c>
      <c r="J252" t="s">
        <v>267</v>
      </c>
      <c r="K252">
        <v>0</v>
      </c>
      <c r="L252">
        <v>5.1858422000000001E-2</v>
      </c>
      <c r="M252">
        <v>5.5046896999999997E-2</v>
      </c>
      <c r="N252">
        <v>6.2520468999999995E-2</v>
      </c>
      <c r="O252">
        <v>7.8392753999999995E-2</v>
      </c>
      <c r="P252">
        <v>0.100896456</v>
      </c>
      <c r="Q252">
        <v>0.13112762</v>
      </c>
      <c r="R252">
        <v>0.170449196</v>
      </c>
      <c r="S252">
        <v>0.220190522</v>
      </c>
      <c r="T252">
        <v>0.28228580199999997</v>
      </c>
      <c r="U252">
        <v>0.36717801700000002</v>
      </c>
      <c r="V252">
        <v>0.47831597300000001</v>
      </c>
      <c r="W252">
        <v>0.60417975599999996</v>
      </c>
      <c r="X252">
        <v>0.74173191999999999</v>
      </c>
      <c r="Y252">
        <v>0.88611867</v>
      </c>
      <c r="Z252">
        <v>1.0259763909999999</v>
      </c>
      <c r="AA252">
        <v>1.15266296</v>
      </c>
      <c r="AB252">
        <v>1.256476844</v>
      </c>
      <c r="AC252">
        <v>1.3343274329999999</v>
      </c>
      <c r="AD252">
        <v>1.38853665</v>
      </c>
      <c r="AE252">
        <v>1.4229521350000001</v>
      </c>
      <c r="AF252">
        <v>1.4372946609999999</v>
      </c>
      <c r="AG252">
        <v>1.4372946609999999</v>
      </c>
      <c r="AH252">
        <v>1.4372946609999999</v>
      </c>
      <c r="AI252">
        <v>1.4372946609999999</v>
      </c>
      <c r="AJ252">
        <v>1.4372946609999999</v>
      </c>
      <c r="AK252">
        <v>1.4372946609999999</v>
      </c>
      <c r="AL252">
        <v>1.4441042369999999</v>
      </c>
      <c r="AM252">
        <v>1.4708199609999999</v>
      </c>
    </row>
    <row r="253" spans="1:39" x14ac:dyDescent="0.25">
      <c r="A253" t="s">
        <v>522</v>
      </c>
      <c r="B253" t="s">
        <v>238</v>
      </c>
      <c r="C253" t="s">
        <v>239</v>
      </c>
      <c r="D253" t="s">
        <v>322</v>
      </c>
      <c r="E253" t="s">
        <v>241</v>
      </c>
      <c r="F253" t="s">
        <v>242</v>
      </c>
      <c r="G253" t="s">
        <v>460</v>
      </c>
      <c r="H253" t="s">
        <v>244</v>
      </c>
      <c r="I253" t="s">
        <v>269</v>
      </c>
      <c r="J253" t="s">
        <v>270</v>
      </c>
      <c r="K253">
        <v>0</v>
      </c>
      <c r="L253">
        <v>3.4297247000000003E-2</v>
      </c>
      <c r="M253">
        <v>3.6405987000000001E-2</v>
      </c>
      <c r="N253">
        <v>4.1348731999999999E-2</v>
      </c>
      <c r="O253">
        <v>5.1846075999999998E-2</v>
      </c>
      <c r="P253">
        <v>6.6729195000000005E-2</v>
      </c>
      <c r="Q253">
        <v>8.6722970999999996E-2</v>
      </c>
      <c r="R253">
        <v>0.112728811</v>
      </c>
      <c r="S253">
        <v>0.14562588900000001</v>
      </c>
      <c r="T253">
        <v>0.186693417</v>
      </c>
      <c r="U253">
        <v>0.242837997</v>
      </c>
      <c r="V253">
        <v>0.31634054099999998</v>
      </c>
      <c r="W253">
        <v>0.399582204</v>
      </c>
      <c r="X253">
        <v>0.49055413199999998</v>
      </c>
      <c r="Y253">
        <v>0.58604620200000002</v>
      </c>
      <c r="Z253">
        <v>0.67854294000000004</v>
      </c>
      <c r="AA253">
        <v>0.76232876400000005</v>
      </c>
      <c r="AB253">
        <v>0.830987437</v>
      </c>
      <c r="AC253">
        <v>0.88247494500000001</v>
      </c>
      <c r="AD253">
        <v>0.91832692199999999</v>
      </c>
      <c r="AE253">
        <v>0.94108805299999998</v>
      </c>
      <c r="AF253">
        <v>0.95057367100000001</v>
      </c>
      <c r="AG253">
        <v>0.95057367100000001</v>
      </c>
      <c r="AH253">
        <v>0.95057367100000001</v>
      </c>
      <c r="AI253">
        <v>0.95057367100000001</v>
      </c>
      <c r="AJ253">
        <v>0.95057367100000001</v>
      </c>
      <c r="AK253">
        <v>0.95057367100000001</v>
      </c>
      <c r="AL253">
        <v>0.955077273</v>
      </c>
      <c r="AM253">
        <v>0.97274606799999996</v>
      </c>
    </row>
    <row r="254" spans="1:39" x14ac:dyDescent="0.25">
      <c r="A254" t="s">
        <v>523</v>
      </c>
      <c r="B254" t="s">
        <v>238</v>
      </c>
      <c r="C254" t="s">
        <v>239</v>
      </c>
      <c r="D254" t="s">
        <v>524</v>
      </c>
      <c r="E254" t="s">
        <v>241</v>
      </c>
      <c r="F254" t="s">
        <v>525</v>
      </c>
      <c r="G254" t="s">
        <v>243</v>
      </c>
      <c r="H254" t="s">
        <v>244</v>
      </c>
      <c r="I254" t="s">
        <v>245</v>
      </c>
      <c r="J254" t="s">
        <v>246</v>
      </c>
      <c r="K254">
        <v>98.367301159999997</v>
      </c>
      <c r="L254">
        <v>206.2458881</v>
      </c>
      <c r="M254">
        <v>336.43600730000003</v>
      </c>
      <c r="N254">
        <v>492.17640690000002</v>
      </c>
      <c r="O254">
        <v>647.1433035</v>
      </c>
      <c r="P254">
        <v>808.86868749999996</v>
      </c>
      <c r="Q254">
        <v>1031.143859</v>
      </c>
      <c r="R254">
        <v>1245.8339530000001</v>
      </c>
      <c r="S254">
        <v>1586.196191</v>
      </c>
      <c r="T254">
        <v>2004.595493</v>
      </c>
      <c r="U254">
        <v>2484.5275470000001</v>
      </c>
      <c r="V254">
        <v>2697.28352</v>
      </c>
      <c r="W254">
        <v>3058.6045340000001</v>
      </c>
      <c r="X254">
        <v>3064.3425339999999</v>
      </c>
      <c r="Y254">
        <v>3069.867534</v>
      </c>
      <c r="Z254">
        <v>3074.9445339999997</v>
      </c>
      <c r="AA254">
        <v>3079.7745340000001</v>
      </c>
      <c r="AB254">
        <v>3084.240534</v>
      </c>
      <c r="AC254">
        <v>3088.481534</v>
      </c>
      <c r="AD254">
        <v>3092.8625339999999</v>
      </c>
      <c r="AE254">
        <v>3097.126534</v>
      </c>
      <c r="AF254">
        <v>3101.1045340000001</v>
      </c>
      <c r="AG254">
        <v>3105.1685339999999</v>
      </c>
      <c r="AH254">
        <v>3109.2245339999999</v>
      </c>
      <c r="AI254">
        <v>3113.280534</v>
      </c>
      <c r="AJ254">
        <v>3117.336534</v>
      </c>
      <c r="AK254">
        <v>3121.3925340000001</v>
      </c>
      <c r="AL254">
        <v>3125.4485340000001</v>
      </c>
      <c r="AM254">
        <v>3129.483534</v>
      </c>
    </row>
    <row r="255" spans="1:39" x14ac:dyDescent="0.25">
      <c r="A255" t="s">
        <v>526</v>
      </c>
      <c r="B255" t="s">
        <v>238</v>
      </c>
      <c r="C255" t="s">
        <v>239</v>
      </c>
      <c r="D255" t="s">
        <v>524</v>
      </c>
      <c r="E255" t="s">
        <v>241</v>
      </c>
      <c r="F255" t="s">
        <v>525</v>
      </c>
      <c r="G255" t="s">
        <v>243</v>
      </c>
      <c r="H255" t="s">
        <v>244</v>
      </c>
      <c r="I255" t="s">
        <v>248</v>
      </c>
      <c r="J255" t="s">
        <v>249</v>
      </c>
      <c r="K255">
        <v>227.34815029999999</v>
      </c>
      <c r="L255">
        <v>470.38365804900002</v>
      </c>
      <c r="M255">
        <v>765.46738186499999</v>
      </c>
      <c r="N255">
        <v>1119.6613792979999</v>
      </c>
      <c r="O255">
        <v>1487.8913313599999</v>
      </c>
      <c r="P255">
        <v>1881.2535034130001</v>
      </c>
      <c r="Q255">
        <v>2419.3819271860002</v>
      </c>
      <c r="R255">
        <v>2950.7278613950002</v>
      </c>
      <c r="S255">
        <v>3773.916391447</v>
      </c>
      <c r="T255">
        <v>4738.7786039350003</v>
      </c>
      <c r="U255">
        <v>5838.9851649770007</v>
      </c>
      <c r="V255">
        <v>6339.779977833</v>
      </c>
      <c r="W255">
        <v>7173.0917416399998</v>
      </c>
      <c r="X255">
        <v>7206.8377416399999</v>
      </c>
      <c r="Y255">
        <v>7239.3297416400001</v>
      </c>
      <c r="Z255">
        <v>7269.18674164</v>
      </c>
      <c r="AA255">
        <v>7297.59274164</v>
      </c>
      <c r="AB255">
        <v>7323.8567416400001</v>
      </c>
      <c r="AC255">
        <v>7348.7977416399999</v>
      </c>
      <c r="AD255">
        <v>7374.5587416400003</v>
      </c>
      <c r="AE255">
        <v>7399.6337416400002</v>
      </c>
      <c r="AF255">
        <v>7423.0287416400006</v>
      </c>
      <c r="AG255">
        <v>7446.9287416400002</v>
      </c>
      <c r="AH255">
        <v>7470.7797416399999</v>
      </c>
      <c r="AI255">
        <v>7494.6307416400005</v>
      </c>
      <c r="AJ255">
        <v>7518.4817416400001</v>
      </c>
      <c r="AK255">
        <v>7542.3327416399998</v>
      </c>
      <c r="AL255">
        <v>7566.1837416400003</v>
      </c>
      <c r="AM255">
        <v>7589.90974164</v>
      </c>
    </row>
    <row r="256" spans="1:39" x14ac:dyDescent="0.25">
      <c r="A256" t="s">
        <v>527</v>
      </c>
      <c r="B256" t="s">
        <v>238</v>
      </c>
      <c r="C256" t="s">
        <v>239</v>
      </c>
      <c r="D256" t="s">
        <v>524</v>
      </c>
      <c r="E256" t="s">
        <v>241</v>
      </c>
      <c r="F256" t="s">
        <v>525</v>
      </c>
      <c r="G256" t="s">
        <v>243</v>
      </c>
      <c r="H256" t="s">
        <v>244</v>
      </c>
      <c r="I256" t="s">
        <v>251</v>
      </c>
      <c r="J256" t="s">
        <v>252</v>
      </c>
      <c r="K256">
        <v>73.258392900000004</v>
      </c>
      <c r="L256">
        <v>190.98800120000001</v>
      </c>
      <c r="M256">
        <v>333.51891519999998</v>
      </c>
      <c r="N256">
        <v>504.32575840000004</v>
      </c>
      <c r="O256">
        <v>678.29082789999995</v>
      </c>
      <c r="P256">
        <v>862.14455320000002</v>
      </c>
      <c r="Q256">
        <v>1114.1961080000001</v>
      </c>
      <c r="R256">
        <v>1360.5839390000001</v>
      </c>
      <c r="S256">
        <v>1745.7454619999999</v>
      </c>
      <c r="T256">
        <v>2207.2873589999999</v>
      </c>
      <c r="U256">
        <v>2735.0016780000001</v>
      </c>
      <c r="V256">
        <v>2972.1082409999999</v>
      </c>
      <c r="W256">
        <v>3369.7875450000001</v>
      </c>
      <c r="X256">
        <v>3381.3295450000001</v>
      </c>
      <c r="Y256">
        <v>3392.4425449999999</v>
      </c>
      <c r="Z256">
        <v>3402.6545449999999</v>
      </c>
      <c r="AA256">
        <v>3412.3705449999998</v>
      </c>
      <c r="AB256">
        <v>3421.3535449999999</v>
      </c>
      <c r="AC256">
        <v>3429.8845449999999</v>
      </c>
      <c r="AD256">
        <v>3438.695545</v>
      </c>
      <c r="AE256">
        <v>3447.2725449999998</v>
      </c>
      <c r="AF256">
        <v>3455.2745450000002</v>
      </c>
      <c r="AG256">
        <v>3463.4495449999999</v>
      </c>
      <c r="AH256">
        <v>3471.6075449999998</v>
      </c>
      <c r="AI256">
        <v>3479.7655450000002</v>
      </c>
      <c r="AJ256">
        <v>3487.9235450000001</v>
      </c>
      <c r="AK256">
        <v>3496.081545</v>
      </c>
      <c r="AL256">
        <v>3504.2395449999999</v>
      </c>
      <c r="AM256">
        <v>3512.3545450000001</v>
      </c>
    </row>
    <row r="257" spans="1:39" x14ac:dyDescent="0.25">
      <c r="A257" t="s">
        <v>528</v>
      </c>
      <c r="B257" t="s">
        <v>238</v>
      </c>
      <c r="C257" t="s">
        <v>239</v>
      </c>
      <c r="D257" t="s">
        <v>524</v>
      </c>
      <c r="E257" t="s">
        <v>241</v>
      </c>
      <c r="F257" t="s">
        <v>525</v>
      </c>
      <c r="G257" t="s">
        <v>243</v>
      </c>
      <c r="H257" t="s">
        <v>244</v>
      </c>
      <c r="I257" t="s">
        <v>254</v>
      </c>
      <c r="J257" t="s">
        <v>255</v>
      </c>
      <c r="K257">
        <v>245.87886980399998</v>
      </c>
      <c r="L257">
        <v>499.88021144799995</v>
      </c>
      <c r="M257">
        <v>810.16336938799998</v>
      </c>
      <c r="N257">
        <v>1183.8605649619999</v>
      </c>
      <c r="O257">
        <v>1588.9164350789999</v>
      </c>
      <c r="P257">
        <v>2030.716517133</v>
      </c>
      <c r="Q257">
        <v>2632.6495659260004</v>
      </c>
      <c r="R257">
        <v>3238.3960804499998</v>
      </c>
      <c r="S257">
        <v>4159.5996066389998</v>
      </c>
      <c r="T257">
        <v>5193.0288418249993</v>
      </c>
      <c r="U257">
        <v>6364.7459174799997</v>
      </c>
      <c r="V257">
        <v>6911.9593091500001</v>
      </c>
      <c r="W257">
        <v>7806.4862817229996</v>
      </c>
      <c r="X257">
        <v>7863.7732817229999</v>
      </c>
      <c r="Y257">
        <v>7918.9312817229993</v>
      </c>
      <c r="Z257">
        <v>7969.6162817229997</v>
      </c>
      <c r="AA257">
        <v>8017.8382817229995</v>
      </c>
      <c r="AB257">
        <v>8062.4242817229997</v>
      </c>
      <c r="AC257">
        <v>8104.7652817229991</v>
      </c>
      <c r="AD257">
        <v>8148.4972817229991</v>
      </c>
      <c r="AE257">
        <v>8191.064281723</v>
      </c>
      <c r="AF257">
        <v>8230.7792817230002</v>
      </c>
      <c r="AG257">
        <v>8271.3512817230003</v>
      </c>
      <c r="AH257">
        <v>8311.8412817230001</v>
      </c>
      <c r="AI257">
        <v>8352.3312817229998</v>
      </c>
      <c r="AJ257">
        <v>8392.8212817229996</v>
      </c>
      <c r="AK257">
        <v>8433.3112817229994</v>
      </c>
      <c r="AL257">
        <v>8473.8012817229992</v>
      </c>
      <c r="AM257">
        <v>8514.0792817229994</v>
      </c>
    </row>
    <row r="258" spans="1:39" x14ac:dyDescent="0.25">
      <c r="A258" t="s">
        <v>529</v>
      </c>
      <c r="B258" t="s">
        <v>238</v>
      </c>
      <c r="C258" t="s">
        <v>239</v>
      </c>
      <c r="D258" t="s">
        <v>524</v>
      </c>
      <c r="E258" t="s">
        <v>241</v>
      </c>
      <c r="F258" t="s">
        <v>525</v>
      </c>
      <c r="G258" t="s">
        <v>243</v>
      </c>
      <c r="H258" t="s">
        <v>244</v>
      </c>
      <c r="I258" t="s">
        <v>257</v>
      </c>
      <c r="J258" t="s">
        <v>258</v>
      </c>
      <c r="K258">
        <v>178.39664669999999</v>
      </c>
      <c r="L258">
        <v>418.06008353699997</v>
      </c>
      <c r="M258">
        <v>710.57852397799991</v>
      </c>
      <c r="N258">
        <v>1062.714518191</v>
      </c>
      <c r="O258">
        <v>1442.2280459650001</v>
      </c>
      <c r="P258">
        <v>1855.0250346259998</v>
      </c>
      <c r="Q258">
        <v>2417.7453839099999</v>
      </c>
      <c r="R258">
        <v>2982.6204852020001</v>
      </c>
      <c r="S258">
        <v>3843.9635716550001</v>
      </c>
      <c r="T258">
        <v>4815.9861157900004</v>
      </c>
      <c r="U258">
        <v>5918.960331751</v>
      </c>
      <c r="V258">
        <v>6432.3108518690005</v>
      </c>
      <c r="W258">
        <v>7273.7437203239997</v>
      </c>
      <c r="X258">
        <v>7324.8817203239996</v>
      </c>
      <c r="Y258">
        <v>7374.1187203239997</v>
      </c>
      <c r="Z258">
        <v>7419.3627203239994</v>
      </c>
      <c r="AA258">
        <v>7462.4087203239997</v>
      </c>
      <c r="AB258">
        <v>7502.2087203239998</v>
      </c>
      <c r="AC258">
        <v>7540.0047203239992</v>
      </c>
      <c r="AD258">
        <v>7579.0417203239995</v>
      </c>
      <c r="AE258">
        <v>7617.0397203239991</v>
      </c>
      <c r="AF258">
        <v>7652.4917203239993</v>
      </c>
      <c r="AG258">
        <v>7688.7087203239998</v>
      </c>
      <c r="AH258">
        <v>7724.8527203239992</v>
      </c>
      <c r="AI258">
        <v>7760.9967203239994</v>
      </c>
      <c r="AJ258">
        <v>7797.1407203239996</v>
      </c>
      <c r="AK258">
        <v>7833.2847203239999</v>
      </c>
      <c r="AL258">
        <v>7869.4287203240001</v>
      </c>
      <c r="AM258">
        <v>7905.3827203239998</v>
      </c>
    </row>
    <row r="259" spans="1:39" x14ac:dyDescent="0.25">
      <c r="A259" t="s">
        <v>530</v>
      </c>
      <c r="B259" t="s">
        <v>238</v>
      </c>
      <c r="C259" t="s">
        <v>239</v>
      </c>
      <c r="D259" t="s">
        <v>524</v>
      </c>
      <c r="E259" t="s">
        <v>241</v>
      </c>
      <c r="F259" t="s">
        <v>525</v>
      </c>
      <c r="G259" t="s">
        <v>243</v>
      </c>
      <c r="H259" t="s">
        <v>244</v>
      </c>
      <c r="I259" t="s">
        <v>260</v>
      </c>
      <c r="J259" t="s">
        <v>261</v>
      </c>
      <c r="K259">
        <v>141.9093273</v>
      </c>
      <c r="L259">
        <v>296.41146421500002</v>
      </c>
      <c r="M259">
        <v>483.23691385799998</v>
      </c>
      <c r="N259">
        <v>706.97574031000011</v>
      </c>
      <c r="O259">
        <v>932.87168994199999</v>
      </c>
      <c r="P259">
        <v>1170.49571864</v>
      </c>
      <c r="Q259">
        <v>1496.567580189</v>
      </c>
      <c r="R259">
        <v>1813.9078841529999</v>
      </c>
      <c r="S259">
        <v>2315.3480913380004</v>
      </c>
      <c r="T259">
        <v>2921.9867683809998</v>
      </c>
      <c r="U259">
        <v>3616.6557054170003</v>
      </c>
      <c r="V259">
        <v>3927.8859962070001</v>
      </c>
      <c r="W259">
        <v>4455.4022527329998</v>
      </c>
      <c r="X259">
        <v>4467.9272527330004</v>
      </c>
      <c r="Y259">
        <v>4479.9872527329999</v>
      </c>
      <c r="Z259">
        <v>4491.0692527330002</v>
      </c>
      <c r="AA259">
        <v>4501.6122527329999</v>
      </c>
      <c r="AB259">
        <v>4511.3602527330004</v>
      </c>
      <c r="AC259">
        <v>4520.617252733</v>
      </c>
      <c r="AD259">
        <v>4530.1782527329997</v>
      </c>
      <c r="AE259">
        <v>4539.4852527330004</v>
      </c>
      <c r="AF259">
        <v>4548.1682527330004</v>
      </c>
      <c r="AG259">
        <v>4557.0392527330005</v>
      </c>
      <c r="AH259">
        <v>4565.8922527329996</v>
      </c>
      <c r="AI259">
        <v>4574.7452527329997</v>
      </c>
      <c r="AJ259">
        <v>4583.5982527329998</v>
      </c>
      <c r="AK259">
        <v>4592.4512527329998</v>
      </c>
      <c r="AL259">
        <v>4601.3042527329999</v>
      </c>
      <c r="AM259">
        <v>4610.1102527330004</v>
      </c>
    </row>
    <row r="260" spans="1:39" x14ac:dyDescent="0.25">
      <c r="A260" t="s">
        <v>531</v>
      </c>
      <c r="B260" t="s">
        <v>238</v>
      </c>
      <c r="C260" t="s">
        <v>239</v>
      </c>
      <c r="D260" t="s">
        <v>524</v>
      </c>
      <c r="E260" t="s">
        <v>241</v>
      </c>
      <c r="F260" t="s">
        <v>525</v>
      </c>
      <c r="G260" t="s">
        <v>243</v>
      </c>
      <c r="H260" t="s">
        <v>244</v>
      </c>
      <c r="I260" t="s">
        <v>263</v>
      </c>
      <c r="J260" t="s">
        <v>264</v>
      </c>
      <c r="K260">
        <v>32.867955700000003</v>
      </c>
      <c r="L260">
        <v>105.59548429799999</v>
      </c>
      <c r="M260">
        <v>193.561832509</v>
      </c>
      <c r="N260">
        <v>298.923496532</v>
      </c>
      <c r="O260">
        <v>405.50178481099999</v>
      </c>
      <c r="P260">
        <v>517.72679916800007</v>
      </c>
      <c r="Q260">
        <v>671.69316472699995</v>
      </c>
      <c r="R260">
        <v>821.68096228299987</v>
      </c>
      <c r="S260">
        <v>1057.151396644</v>
      </c>
      <c r="T260">
        <v>1341.4301452900002</v>
      </c>
      <c r="U260">
        <v>1666.7797888050002</v>
      </c>
      <c r="V260">
        <v>1812.3981852869999</v>
      </c>
      <c r="W260">
        <v>2057.588317401</v>
      </c>
      <c r="X260">
        <v>2063.7493174010001</v>
      </c>
      <c r="Y260">
        <v>2069.6813174009999</v>
      </c>
      <c r="Z260">
        <v>2075.1323174009999</v>
      </c>
      <c r="AA260">
        <v>2080.3183174010001</v>
      </c>
      <c r="AB260">
        <v>2085.1133174010001</v>
      </c>
      <c r="AC260">
        <v>2089.6673174010002</v>
      </c>
      <c r="AD260">
        <v>2094.3703174010002</v>
      </c>
      <c r="AE260">
        <v>2098.9483174010002</v>
      </c>
      <c r="AF260">
        <v>2103.2193174009999</v>
      </c>
      <c r="AG260">
        <v>2107.5833174009999</v>
      </c>
      <c r="AH260">
        <v>2111.9383174009999</v>
      </c>
      <c r="AI260">
        <v>2116.293317401</v>
      </c>
      <c r="AJ260">
        <v>2120.648317401</v>
      </c>
      <c r="AK260">
        <v>2125.003317401</v>
      </c>
      <c r="AL260">
        <v>2129.358317401</v>
      </c>
      <c r="AM260">
        <v>2133.6903174009999</v>
      </c>
    </row>
    <row r="261" spans="1:39" x14ac:dyDescent="0.25">
      <c r="A261" t="s">
        <v>532</v>
      </c>
      <c r="B261" t="s">
        <v>238</v>
      </c>
      <c r="C261" t="s">
        <v>239</v>
      </c>
      <c r="D261" t="s">
        <v>524</v>
      </c>
      <c r="E261" t="s">
        <v>241</v>
      </c>
      <c r="F261" t="s">
        <v>525</v>
      </c>
      <c r="G261" t="s">
        <v>243</v>
      </c>
      <c r="H261" t="s">
        <v>244</v>
      </c>
      <c r="I261" t="s">
        <v>266</v>
      </c>
      <c r="J261" t="s">
        <v>267</v>
      </c>
      <c r="K261">
        <v>156.54400999999999</v>
      </c>
      <c r="L261">
        <v>328.74903420000004</v>
      </c>
      <c r="M261">
        <v>536.91986710000003</v>
      </c>
      <c r="N261">
        <v>786.18126549999999</v>
      </c>
      <c r="O261">
        <v>1037.310395</v>
      </c>
      <c r="P261">
        <v>1301.1754559999999</v>
      </c>
      <c r="Q261">
        <v>1663.3384329999999</v>
      </c>
      <c r="R261">
        <v>2015.4184640000001</v>
      </c>
      <c r="S261">
        <v>2570.371866</v>
      </c>
      <c r="T261">
        <v>3243.3028209999998</v>
      </c>
      <c r="U261">
        <v>4013.9518559999997</v>
      </c>
      <c r="V261">
        <v>4358.2905970000002</v>
      </c>
      <c r="W261">
        <v>4940.2963869999994</v>
      </c>
      <c r="X261">
        <v>4953.549387</v>
      </c>
      <c r="Y261">
        <v>4966.3093869999993</v>
      </c>
      <c r="Z261">
        <v>4978.0343869999997</v>
      </c>
      <c r="AA261">
        <v>4989.1903869999996</v>
      </c>
      <c r="AB261">
        <v>4999.5053869999992</v>
      </c>
      <c r="AC261">
        <v>5009.3003869999993</v>
      </c>
      <c r="AD261">
        <v>5019.4173869999995</v>
      </c>
      <c r="AE261">
        <v>5029.2653869999995</v>
      </c>
      <c r="AF261">
        <v>5038.4533869999996</v>
      </c>
      <c r="AG261">
        <v>5047.839387</v>
      </c>
      <c r="AH261">
        <v>5057.2063869999993</v>
      </c>
      <c r="AI261">
        <v>5066.5733869999995</v>
      </c>
      <c r="AJ261">
        <v>5075.9403869999996</v>
      </c>
      <c r="AK261">
        <v>5085.3073869999998</v>
      </c>
      <c r="AL261">
        <v>5094.6743869999991</v>
      </c>
      <c r="AM261">
        <v>5103.9923869999993</v>
      </c>
    </row>
    <row r="262" spans="1:39" x14ac:dyDescent="0.25">
      <c r="A262" t="s">
        <v>533</v>
      </c>
      <c r="B262" t="s">
        <v>238</v>
      </c>
      <c r="C262" t="s">
        <v>239</v>
      </c>
      <c r="D262" t="s">
        <v>524</v>
      </c>
      <c r="E262" t="s">
        <v>241</v>
      </c>
      <c r="F262" t="s">
        <v>525</v>
      </c>
      <c r="G262" t="s">
        <v>243</v>
      </c>
      <c r="H262" t="s">
        <v>244</v>
      </c>
      <c r="I262" t="s">
        <v>269</v>
      </c>
      <c r="J262" t="s">
        <v>270</v>
      </c>
      <c r="K262">
        <v>81.33032437</v>
      </c>
      <c r="L262">
        <v>202.3174258</v>
      </c>
      <c r="M262">
        <v>348.78225020000002</v>
      </c>
      <c r="N262">
        <v>524.29718549999996</v>
      </c>
      <c r="O262">
        <v>702.97518549999995</v>
      </c>
      <c r="P262">
        <v>891.76326940000001</v>
      </c>
      <c r="Q262">
        <v>1150.592752</v>
      </c>
      <c r="R262">
        <v>1403.547759</v>
      </c>
      <c r="S262">
        <v>1800.3744340000001</v>
      </c>
      <c r="T262">
        <v>2276.152998</v>
      </c>
      <c r="U262">
        <v>2820.2800819999998</v>
      </c>
      <c r="V262">
        <v>3065.0070250000003</v>
      </c>
      <c r="W262">
        <v>3476.9994649999999</v>
      </c>
      <c r="X262">
        <v>3488.752465</v>
      </c>
      <c r="Y262">
        <v>3500.0684650000003</v>
      </c>
      <c r="Z262">
        <v>3510.466465</v>
      </c>
      <c r="AA262">
        <v>3520.359465</v>
      </c>
      <c r="AB262">
        <v>3529.5064649999999</v>
      </c>
      <c r="AC262">
        <v>3538.1924650000001</v>
      </c>
      <c r="AD262">
        <v>3547.1644649999998</v>
      </c>
      <c r="AE262">
        <v>3555.897465</v>
      </c>
      <c r="AF262">
        <v>3564.0454650000001</v>
      </c>
      <c r="AG262">
        <v>3572.3694650000002</v>
      </c>
      <c r="AH262">
        <v>3580.676465</v>
      </c>
      <c r="AI262">
        <v>3588.9834650000003</v>
      </c>
      <c r="AJ262">
        <v>3597.290465</v>
      </c>
      <c r="AK262">
        <v>3605.5974649999998</v>
      </c>
      <c r="AL262">
        <v>3613.9044650000001</v>
      </c>
      <c r="AM262">
        <v>3622.167465</v>
      </c>
    </row>
    <row r="263" spans="1:39" x14ac:dyDescent="0.25">
      <c r="A263" t="s">
        <v>534</v>
      </c>
      <c r="B263" t="s">
        <v>238</v>
      </c>
      <c r="C263" t="s">
        <v>239</v>
      </c>
      <c r="D263" t="s">
        <v>524</v>
      </c>
      <c r="E263" t="s">
        <v>241</v>
      </c>
      <c r="F263" t="s">
        <v>525</v>
      </c>
      <c r="G263" t="s">
        <v>332</v>
      </c>
      <c r="H263" t="s">
        <v>244</v>
      </c>
      <c r="I263" t="s">
        <v>245</v>
      </c>
      <c r="J263" t="s">
        <v>246</v>
      </c>
      <c r="K263">
        <v>98.367301159999997</v>
      </c>
      <c r="L263">
        <v>210.37606100000002</v>
      </c>
      <c r="M263">
        <v>245.76170530000002</v>
      </c>
      <c r="N263">
        <v>294.87747090000005</v>
      </c>
      <c r="O263">
        <v>348.40945850000003</v>
      </c>
      <c r="P263">
        <v>415.83588829999997</v>
      </c>
      <c r="Q263">
        <v>478.93159000000003</v>
      </c>
      <c r="R263">
        <v>555.6462113</v>
      </c>
      <c r="S263">
        <v>646.61804940000002</v>
      </c>
      <c r="T263">
        <v>757.07150749999994</v>
      </c>
      <c r="U263">
        <v>902.22330099999999</v>
      </c>
      <c r="V263">
        <v>1097.1644919999999</v>
      </c>
      <c r="W263">
        <v>1312.169793</v>
      </c>
      <c r="X263">
        <v>1541.545122</v>
      </c>
      <c r="Y263">
        <v>1781.686504</v>
      </c>
      <c r="Z263">
        <v>2053.0413359999998</v>
      </c>
      <c r="AA263">
        <v>2326.1369300000001</v>
      </c>
      <c r="AB263">
        <v>2590.9347029999999</v>
      </c>
      <c r="AC263">
        <v>2841.6859810000001</v>
      </c>
      <c r="AD263">
        <v>2965.1179070000003</v>
      </c>
      <c r="AE263">
        <v>2973.8229070000002</v>
      </c>
      <c r="AF263">
        <v>2982.5459070000002</v>
      </c>
      <c r="AG263">
        <v>2991.6359069999999</v>
      </c>
      <c r="AH263">
        <v>3001.0029070000001</v>
      </c>
      <c r="AI263">
        <v>3010.6559070000003</v>
      </c>
      <c r="AJ263">
        <v>3020.5949070000001</v>
      </c>
      <c r="AK263">
        <v>3030.8189069999999</v>
      </c>
      <c r="AL263">
        <v>3041.3289070000001</v>
      </c>
      <c r="AM263">
        <v>2992.6939069999999</v>
      </c>
    </row>
    <row r="264" spans="1:39" x14ac:dyDescent="0.25">
      <c r="A264" t="s">
        <v>535</v>
      </c>
      <c r="B264" t="s">
        <v>238</v>
      </c>
      <c r="C264" t="s">
        <v>239</v>
      </c>
      <c r="D264" t="s">
        <v>524</v>
      </c>
      <c r="E264" t="s">
        <v>241</v>
      </c>
      <c r="F264" t="s">
        <v>525</v>
      </c>
      <c r="G264" t="s">
        <v>332</v>
      </c>
      <c r="H264" t="s">
        <v>244</v>
      </c>
      <c r="I264" t="s">
        <v>248</v>
      </c>
      <c r="J264" t="s">
        <v>249</v>
      </c>
      <c r="K264">
        <v>227.34815029999999</v>
      </c>
      <c r="L264">
        <v>477.19864006400002</v>
      </c>
      <c r="M264">
        <v>559.80015081099998</v>
      </c>
      <c r="N264">
        <v>674.617286143</v>
      </c>
      <c r="O264">
        <v>804.79630760800001</v>
      </c>
      <c r="P264">
        <v>970.02375553499996</v>
      </c>
      <c r="Q264">
        <v>1129.972039815</v>
      </c>
      <c r="R264">
        <v>1324.024805307</v>
      </c>
      <c r="S264">
        <v>1554.0143958369999</v>
      </c>
      <c r="T264">
        <v>1822.7273372190002</v>
      </c>
      <c r="U264">
        <v>2170.5778345190001</v>
      </c>
      <c r="V264">
        <v>2631.7544849370006</v>
      </c>
      <c r="W264">
        <v>3140.4927854699999</v>
      </c>
      <c r="X264">
        <v>3683.9297953830001</v>
      </c>
      <c r="Y264">
        <v>4266.5312587560002</v>
      </c>
      <c r="Z264">
        <v>4919.7319165950003</v>
      </c>
      <c r="AA264">
        <v>5578.2535196500003</v>
      </c>
      <c r="AB264">
        <v>6216.6075772730001</v>
      </c>
      <c r="AC264">
        <v>6822.7034108590005</v>
      </c>
      <c r="AD264">
        <v>7129.5790865389999</v>
      </c>
      <c r="AE264">
        <v>7180.7680865390003</v>
      </c>
      <c r="AF264">
        <v>7232.0680865390004</v>
      </c>
      <c r="AG264">
        <v>7285.5240865390006</v>
      </c>
      <c r="AH264">
        <v>7340.6120865390003</v>
      </c>
      <c r="AI264">
        <v>7397.3790865390001</v>
      </c>
      <c r="AJ264">
        <v>7455.825086539</v>
      </c>
      <c r="AK264">
        <v>7515.950086539</v>
      </c>
      <c r="AL264">
        <v>7577.7540865390001</v>
      </c>
      <c r="AM264">
        <v>7291.7480865389998</v>
      </c>
    </row>
    <row r="265" spans="1:39" x14ac:dyDescent="0.25">
      <c r="A265" t="s">
        <v>536</v>
      </c>
      <c r="B265" t="s">
        <v>238</v>
      </c>
      <c r="C265" t="s">
        <v>239</v>
      </c>
      <c r="D265" t="s">
        <v>524</v>
      </c>
      <c r="E265" t="s">
        <v>241</v>
      </c>
      <c r="F265" t="s">
        <v>525</v>
      </c>
      <c r="G265" t="s">
        <v>332</v>
      </c>
      <c r="H265" t="s">
        <v>244</v>
      </c>
      <c r="I265" t="s">
        <v>251</v>
      </c>
      <c r="J265" t="s">
        <v>252</v>
      </c>
      <c r="K265">
        <v>73.258392900000004</v>
      </c>
      <c r="L265">
        <v>192.32910470000002</v>
      </c>
      <c r="M265">
        <v>230.89899690000001</v>
      </c>
      <c r="N265">
        <v>284.47689030000004</v>
      </c>
      <c r="O265">
        <v>344.18199450000003</v>
      </c>
      <c r="P265">
        <v>419.71059559999998</v>
      </c>
      <c r="Q265">
        <v>491.7744864</v>
      </c>
      <c r="R265">
        <v>579.28393139999991</v>
      </c>
      <c r="S265">
        <v>683.26128680000011</v>
      </c>
      <c r="T265">
        <v>806.90174990000003</v>
      </c>
      <c r="U265">
        <v>968.14178060000006</v>
      </c>
      <c r="V265">
        <v>1183.3918289999999</v>
      </c>
      <c r="W265">
        <v>1421.1358160000002</v>
      </c>
      <c r="X265">
        <v>1675.428449</v>
      </c>
      <c r="Y265">
        <v>1950.518779</v>
      </c>
      <c r="Z265">
        <v>2260.0801029999998</v>
      </c>
      <c r="AA265">
        <v>2571.9109109999999</v>
      </c>
      <c r="AB265">
        <v>2874.2265189999998</v>
      </c>
      <c r="AC265">
        <v>3160.9076239999999</v>
      </c>
      <c r="AD265">
        <v>3301.4301879999998</v>
      </c>
      <c r="AE265">
        <v>3318.9391879999998</v>
      </c>
      <c r="AF265">
        <v>3336.4851880000001</v>
      </c>
      <c r="AG265">
        <v>3354.7691879999998</v>
      </c>
      <c r="AH265">
        <v>3373.6111879999999</v>
      </c>
      <c r="AI265">
        <v>3393.027188</v>
      </c>
      <c r="AJ265">
        <v>3413.018188</v>
      </c>
      <c r="AK265">
        <v>3433.5831880000001</v>
      </c>
      <c r="AL265">
        <v>3454.7221879999997</v>
      </c>
      <c r="AM265">
        <v>3356.8971879999999</v>
      </c>
    </row>
    <row r="266" spans="1:39" x14ac:dyDescent="0.25">
      <c r="A266" t="s">
        <v>537</v>
      </c>
      <c r="B266" t="s">
        <v>238</v>
      </c>
      <c r="C266" t="s">
        <v>239</v>
      </c>
      <c r="D266" t="s">
        <v>524</v>
      </c>
      <c r="E266" t="s">
        <v>241</v>
      </c>
      <c r="F266" t="s">
        <v>525</v>
      </c>
      <c r="G266" t="s">
        <v>332</v>
      </c>
      <c r="H266" t="s">
        <v>244</v>
      </c>
      <c r="I266" t="s">
        <v>254</v>
      </c>
      <c r="J266" t="s">
        <v>255</v>
      </c>
      <c r="K266">
        <v>245.87886980399998</v>
      </c>
      <c r="L266">
        <v>500.294663765</v>
      </c>
      <c r="M266">
        <v>588.42172187500012</v>
      </c>
      <c r="N266">
        <v>711.09229194799991</v>
      </c>
      <c r="O266">
        <v>855.43596192400003</v>
      </c>
      <c r="P266">
        <v>1039.906877158</v>
      </c>
      <c r="Q266">
        <v>1223.798123195</v>
      </c>
      <c r="R266">
        <v>1446.4931156120001</v>
      </c>
      <c r="S266">
        <v>1711.0297903899998</v>
      </c>
      <c r="T266">
        <v>2010.367170905</v>
      </c>
      <c r="U266">
        <v>2392.9822840409997</v>
      </c>
      <c r="V266">
        <v>2894.9657923160003</v>
      </c>
      <c r="W266">
        <v>3449.7680981409999</v>
      </c>
      <c r="X266">
        <v>4044.5641013469999</v>
      </c>
      <c r="Y266">
        <v>4712.1831660500002</v>
      </c>
      <c r="Z266">
        <v>5455.8883612600002</v>
      </c>
      <c r="AA266">
        <v>6206.7229693769996</v>
      </c>
      <c r="AB266">
        <v>6934.4129870530005</v>
      </c>
      <c r="AC266">
        <v>7626.8438886120002</v>
      </c>
      <c r="AD266">
        <v>7977.2134273949996</v>
      </c>
      <c r="AE266">
        <v>8064.1134273949992</v>
      </c>
      <c r="AF266">
        <v>8151.2004273949997</v>
      </c>
      <c r="AG266">
        <v>8241.9484273950002</v>
      </c>
      <c r="AH266">
        <v>8335.465427395</v>
      </c>
      <c r="AI266">
        <v>8431.8334273949986</v>
      </c>
      <c r="AJ266">
        <v>8531.0514273949993</v>
      </c>
      <c r="AK266">
        <v>8633.1204273949988</v>
      </c>
      <c r="AL266">
        <v>8738.0394273950005</v>
      </c>
      <c r="AM266">
        <v>8252.5124273949987</v>
      </c>
    </row>
    <row r="267" spans="1:39" x14ac:dyDescent="0.25">
      <c r="A267" t="s">
        <v>538</v>
      </c>
      <c r="B267" t="s">
        <v>238</v>
      </c>
      <c r="C267" t="s">
        <v>239</v>
      </c>
      <c r="D267" t="s">
        <v>524</v>
      </c>
      <c r="E267" t="s">
        <v>241</v>
      </c>
      <c r="F267" t="s">
        <v>525</v>
      </c>
      <c r="G267" t="s">
        <v>332</v>
      </c>
      <c r="H267" t="s">
        <v>244</v>
      </c>
      <c r="I267" t="s">
        <v>257</v>
      </c>
      <c r="J267" t="s">
        <v>258</v>
      </c>
      <c r="K267">
        <v>178.39664669999999</v>
      </c>
      <c r="L267">
        <v>423.92074525900006</v>
      </c>
      <c r="M267">
        <v>508.24143490799997</v>
      </c>
      <c r="N267">
        <v>625.58380617499995</v>
      </c>
      <c r="O267">
        <v>762.75093774099992</v>
      </c>
      <c r="P267">
        <v>937.83945680500005</v>
      </c>
      <c r="Q267">
        <v>1111.5004694830002</v>
      </c>
      <c r="R267">
        <v>1321.871735444</v>
      </c>
      <c r="S267">
        <v>1571.128158388</v>
      </c>
      <c r="T267">
        <v>1854.3901310229999</v>
      </c>
      <c r="U267">
        <v>2216.9323790009998</v>
      </c>
      <c r="V267">
        <v>2692.8250472880004</v>
      </c>
      <c r="W267">
        <v>3217.899919771</v>
      </c>
      <c r="X267">
        <v>3779.3906229939998</v>
      </c>
      <c r="Y267">
        <v>4392.8181964239993</v>
      </c>
      <c r="Z267">
        <v>5076.5438715830005</v>
      </c>
      <c r="AA267">
        <v>5766.737372132</v>
      </c>
      <c r="AB267">
        <v>6435.6675529489994</v>
      </c>
      <c r="AC267">
        <v>7072.063383406</v>
      </c>
      <c r="AD267">
        <v>7400.7903103840008</v>
      </c>
      <c r="AE267">
        <v>7478.3613103840007</v>
      </c>
      <c r="AF267">
        <v>7556.099310384001</v>
      </c>
      <c r="AG267">
        <v>7637.1053103840004</v>
      </c>
      <c r="AH267">
        <v>7720.5843103840007</v>
      </c>
      <c r="AI267">
        <v>7806.6073103840008</v>
      </c>
      <c r="AJ267">
        <v>7895.1753103840001</v>
      </c>
      <c r="AK267">
        <v>7986.2873103840002</v>
      </c>
      <c r="AL267">
        <v>8079.9443103840003</v>
      </c>
      <c r="AM267">
        <v>7646.5373103840002</v>
      </c>
    </row>
    <row r="268" spans="1:39" x14ac:dyDescent="0.25">
      <c r="A268" t="s">
        <v>539</v>
      </c>
      <c r="B268" t="s">
        <v>238</v>
      </c>
      <c r="C268" t="s">
        <v>239</v>
      </c>
      <c r="D268" t="s">
        <v>524</v>
      </c>
      <c r="E268" t="s">
        <v>241</v>
      </c>
      <c r="F268" t="s">
        <v>525</v>
      </c>
      <c r="G268" t="s">
        <v>332</v>
      </c>
      <c r="H268" t="s">
        <v>244</v>
      </c>
      <c r="I268" t="s">
        <v>260</v>
      </c>
      <c r="J268" t="s">
        <v>261</v>
      </c>
      <c r="K268">
        <v>141.9093273</v>
      </c>
      <c r="L268">
        <v>299.25790946800004</v>
      </c>
      <c r="M268">
        <v>349.74923148699997</v>
      </c>
      <c r="N268">
        <v>419.86681353099999</v>
      </c>
      <c r="O268">
        <v>497.36287634799999</v>
      </c>
      <c r="P268">
        <v>595.24162956099997</v>
      </c>
      <c r="Q268">
        <v>687.97072281399994</v>
      </c>
      <c r="R268">
        <v>800.62564019000013</v>
      </c>
      <c r="S268">
        <v>934.88117700099997</v>
      </c>
      <c r="T268">
        <v>1096.0251371320001</v>
      </c>
      <c r="U268">
        <v>1307.044148508</v>
      </c>
      <c r="V268">
        <v>1589.9211994479999</v>
      </c>
      <c r="W268">
        <v>1902.8477637190001</v>
      </c>
      <c r="X268">
        <v>2238.2228298370001</v>
      </c>
      <c r="Y268">
        <v>2607.6712474920005</v>
      </c>
      <c r="Z268">
        <v>3024.1840889710002</v>
      </c>
      <c r="AA268">
        <v>3443.579486652</v>
      </c>
      <c r="AB268">
        <v>3850.2030546250003</v>
      </c>
      <c r="AC268">
        <v>4235.5560052950004</v>
      </c>
      <c r="AD268">
        <v>4418.9043528739994</v>
      </c>
      <c r="AE268">
        <v>4437.9033528739992</v>
      </c>
      <c r="AF268">
        <v>4456.9433528739992</v>
      </c>
      <c r="AG268">
        <v>4476.7843528739995</v>
      </c>
      <c r="AH268">
        <v>4497.2303528739994</v>
      </c>
      <c r="AI268">
        <v>4518.3003528739991</v>
      </c>
      <c r="AJ268">
        <v>4539.9933528739994</v>
      </c>
      <c r="AK268">
        <v>4562.3093528739992</v>
      </c>
      <c r="AL268">
        <v>4585.2483528739995</v>
      </c>
      <c r="AM268">
        <v>4479.0943528739999</v>
      </c>
    </row>
    <row r="269" spans="1:39" x14ac:dyDescent="0.25">
      <c r="A269" t="s">
        <v>540</v>
      </c>
      <c r="B269" t="s">
        <v>238</v>
      </c>
      <c r="C269" t="s">
        <v>239</v>
      </c>
      <c r="D269" t="s">
        <v>524</v>
      </c>
      <c r="E269" t="s">
        <v>241</v>
      </c>
      <c r="F269" t="s">
        <v>525</v>
      </c>
      <c r="G269" t="s">
        <v>332</v>
      </c>
      <c r="H269" t="s">
        <v>244</v>
      </c>
      <c r="I269" t="s">
        <v>263</v>
      </c>
      <c r="J269" t="s">
        <v>264</v>
      </c>
      <c r="K269">
        <v>32.867955700000003</v>
      </c>
      <c r="L269">
        <v>108.191723868</v>
      </c>
      <c r="M269">
        <v>132.391610851</v>
      </c>
      <c r="N269">
        <v>165.99905533099999</v>
      </c>
      <c r="O269">
        <v>203.18212445500001</v>
      </c>
      <c r="P269">
        <v>250.154691356</v>
      </c>
      <c r="Q269">
        <v>294.69671126599997</v>
      </c>
      <c r="R269">
        <v>348.80729960400004</v>
      </c>
      <c r="S269">
        <v>412.91712027300002</v>
      </c>
      <c r="T269">
        <v>489.57465788599995</v>
      </c>
      <c r="U269">
        <v>589.71109548599986</v>
      </c>
      <c r="V269">
        <v>723.49144587199999</v>
      </c>
      <c r="W269">
        <v>870.99518273599995</v>
      </c>
      <c r="X269">
        <v>1028.3487124809999</v>
      </c>
      <c r="Y269">
        <v>1193.641647698</v>
      </c>
      <c r="Z269">
        <v>1379.8479600820001</v>
      </c>
      <c r="AA269">
        <v>1567.374863086</v>
      </c>
      <c r="AB269">
        <v>1749.1860947319999</v>
      </c>
      <c r="AC269">
        <v>1921.53179955</v>
      </c>
      <c r="AD269">
        <v>2007.8068100810001</v>
      </c>
      <c r="AE269">
        <v>2017.1528100810001</v>
      </c>
      <c r="AF269">
        <v>2026.5188100810001</v>
      </c>
      <c r="AG269">
        <v>2036.2788100810001</v>
      </c>
      <c r="AH269">
        <v>2046.3368100810001</v>
      </c>
      <c r="AI269">
        <v>2056.7018100810001</v>
      </c>
      <c r="AJ269">
        <v>2067.3728100810004</v>
      </c>
      <c r="AK269">
        <v>2078.350810081</v>
      </c>
      <c r="AL269">
        <v>2089.6348100810001</v>
      </c>
      <c r="AM269">
        <v>2037.4148100810003</v>
      </c>
    </row>
    <row r="270" spans="1:39" x14ac:dyDescent="0.25">
      <c r="A270" t="s">
        <v>541</v>
      </c>
      <c r="B270" t="s">
        <v>238</v>
      </c>
      <c r="C270" t="s">
        <v>239</v>
      </c>
      <c r="D270" t="s">
        <v>524</v>
      </c>
      <c r="E270" t="s">
        <v>241</v>
      </c>
      <c r="F270" t="s">
        <v>525</v>
      </c>
      <c r="G270" t="s">
        <v>332</v>
      </c>
      <c r="H270" t="s">
        <v>244</v>
      </c>
      <c r="I270" t="s">
        <v>266</v>
      </c>
      <c r="J270" t="s">
        <v>267</v>
      </c>
      <c r="K270">
        <v>156.54400999999999</v>
      </c>
      <c r="L270">
        <v>332.7233397</v>
      </c>
      <c r="M270">
        <v>389.12207260000002</v>
      </c>
      <c r="N270">
        <v>467.43705520000003</v>
      </c>
      <c r="O270">
        <v>553.81087560000003</v>
      </c>
      <c r="P270">
        <v>662.85788649999995</v>
      </c>
      <c r="Q270">
        <v>765.97696250000001</v>
      </c>
      <c r="R270">
        <v>891.26945860000001</v>
      </c>
      <c r="S270">
        <v>1040.1838901000001</v>
      </c>
      <c r="T270">
        <v>1219.0629140000001</v>
      </c>
      <c r="U270">
        <v>1453.268386</v>
      </c>
      <c r="V270">
        <v>1766.9965080000002</v>
      </c>
      <c r="W270">
        <v>2113.512502</v>
      </c>
      <c r="X270">
        <v>2484.0542829999999</v>
      </c>
      <c r="Y270">
        <v>2882.825104</v>
      </c>
      <c r="Z270">
        <v>3332.4652140000003</v>
      </c>
      <c r="AA270">
        <v>3785.2020149999998</v>
      </c>
      <c r="AB270">
        <v>4224.1532950000001</v>
      </c>
      <c r="AC270">
        <v>4640.1217920000008</v>
      </c>
      <c r="AD270">
        <v>4842.326892</v>
      </c>
      <c r="AE270">
        <v>4862.4298920000001</v>
      </c>
      <c r="AF270">
        <v>4882.576892</v>
      </c>
      <c r="AG270">
        <v>4903.5708919999997</v>
      </c>
      <c r="AH270">
        <v>4925.2048919999997</v>
      </c>
      <c r="AI270">
        <v>4947.4988919999996</v>
      </c>
      <c r="AJ270">
        <v>4970.451892</v>
      </c>
      <c r="AK270">
        <v>4994.0648920000003</v>
      </c>
      <c r="AL270">
        <v>5018.3368920000003</v>
      </c>
      <c r="AM270">
        <v>4906.0148920000001</v>
      </c>
    </row>
    <row r="271" spans="1:39" x14ac:dyDescent="0.25">
      <c r="A271" t="s">
        <v>542</v>
      </c>
      <c r="B271" t="s">
        <v>238</v>
      </c>
      <c r="C271" t="s">
        <v>239</v>
      </c>
      <c r="D271" t="s">
        <v>524</v>
      </c>
      <c r="E271" t="s">
        <v>241</v>
      </c>
      <c r="F271" t="s">
        <v>525</v>
      </c>
      <c r="G271" t="s">
        <v>332</v>
      </c>
      <c r="H271" t="s">
        <v>244</v>
      </c>
      <c r="I271" t="s">
        <v>269</v>
      </c>
      <c r="J271" t="s">
        <v>270</v>
      </c>
      <c r="K271">
        <v>81.33032437</v>
      </c>
      <c r="L271">
        <v>204.75370710000001</v>
      </c>
      <c r="M271">
        <v>244.69633149999999</v>
      </c>
      <c r="N271">
        <v>300.18037249999998</v>
      </c>
      <c r="O271">
        <v>361.9589014</v>
      </c>
      <c r="P271">
        <v>440.09860700000002</v>
      </c>
      <c r="Q271">
        <v>514.60299950000001</v>
      </c>
      <c r="R271">
        <v>605.07949159999998</v>
      </c>
      <c r="S271">
        <v>712.64994750000005</v>
      </c>
      <c r="T271">
        <v>840.69931320000001</v>
      </c>
      <c r="U271">
        <v>1007.7761074</v>
      </c>
      <c r="V271">
        <v>1230.9498959999999</v>
      </c>
      <c r="W271">
        <v>1477.530495</v>
      </c>
      <c r="X271">
        <v>1741.3976260000002</v>
      </c>
      <c r="Y271">
        <v>2028.1479669999999</v>
      </c>
      <c r="Z271">
        <v>2350.9023830000001</v>
      </c>
      <c r="AA271">
        <v>2676.0064540000003</v>
      </c>
      <c r="AB271">
        <v>2991.1939910000001</v>
      </c>
      <c r="AC271">
        <v>3290.0588910000001</v>
      </c>
      <c r="AD271">
        <v>3435.7030540000001</v>
      </c>
      <c r="AE271">
        <v>3453.531054</v>
      </c>
      <c r="AF271">
        <v>3471.397054</v>
      </c>
      <c r="AG271">
        <v>3490.0140540000002</v>
      </c>
      <c r="AH271">
        <v>3509.1990540000002</v>
      </c>
      <c r="AI271">
        <v>3528.9690540000001</v>
      </c>
      <c r="AJ271">
        <v>3549.3240540000002</v>
      </c>
      <c r="AK271">
        <v>3570.2640540000002</v>
      </c>
      <c r="AL271">
        <v>3591.7890539999999</v>
      </c>
      <c r="AM271">
        <v>3492.1820539999999</v>
      </c>
    </row>
    <row r="272" spans="1:39" x14ac:dyDescent="0.25">
      <c r="A272" t="s">
        <v>543</v>
      </c>
      <c r="B272" t="s">
        <v>238</v>
      </c>
      <c r="C272" t="s">
        <v>239</v>
      </c>
      <c r="D272" t="s">
        <v>524</v>
      </c>
      <c r="E272" t="s">
        <v>241</v>
      </c>
      <c r="F272" t="s">
        <v>525</v>
      </c>
      <c r="G272" t="s">
        <v>396</v>
      </c>
      <c r="H272" t="s">
        <v>244</v>
      </c>
      <c r="I272" t="s">
        <v>245</v>
      </c>
      <c r="J272" t="s">
        <v>246</v>
      </c>
      <c r="K272">
        <v>98.367301159999997</v>
      </c>
      <c r="L272">
        <v>209.15216229999999</v>
      </c>
      <c r="M272">
        <v>354.35824409999998</v>
      </c>
      <c r="N272">
        <v>491.73498029999996</v>
      </c>
      <c r="O272">
        <v>627.88650150000001</v>
      </c>
      <c r="P272">
        <v>818.66262379999989</v>
      </c>
      <c r="Q272">
        <v>966.41344300000003</v>
      </c>
      <c r="R272">
        <v>1268.0735830000001</v>
      </c>
      <c r="S272">
        <v>1620.1154800000002</v>
      </c>
      <c r="T272">
        <v>2013.374654</v>
      </c>
      <c r="U272">
        <v>2518.111375</v>
      </c>
      <c r="V272">
        <v>2977.0323069999999</v>
      </c>
      <c r="W272">
        <v>3133.8108649999999</v>
      </c>
      <c r="X272">
        <v>3139.7818649999999</v>
      </c>
      <c r="Y272">
        <v>3145.6268650000002</v>
      </c>
      <c r="Z272">
        <v>3151.0428649999999</v>
      </c>
      <c r="AA272">
        <v>3156.5118649999999</v>
      </c>
      <c r="AB272">
        <v>3161.5088650000002</v>
      </c>
      <c r="AC272">
        <v>3166.3788650000001</v>
      </c>
      <c r="AD272">
        <v>3171.4598650000003</v>
      </c>
      <c r="AE272">
        <v>3176.4058650000002</v>
      </c>
      <c r="AF272">
        <v>3181.020865</v>
      </c>
      <c r="AG272">
        <v>3185.7348649999999</v>
      </c>
      <c r="AH272">
        <v>3190.4398650000003</v>
      </c>
      <c r="AI272">
        <v>3195.1448650000002</v>
      </c>
      <c r="AJ272">
        <v>3199.8498650000001</v>
      </c>
      <c r="AK272">
        <v>3204.5548650000001</v>
      </c>
      <c r="AL272">
        <v>3209.259865</v>
      </c>
      <c r="AM272">
        <v>3213.9398650000003</v>
      </c>
    </row>
    <row r="273" spans="1:39" x14ac:dyDescent="0.25">
      <c r="A273" t="s">
        <v>544</v>
      </c>
      <c r="B273" t="s">
        <v>238</v>
      </c>
      <c r="C273" t="s">
        <v>239</v>
      </c>
      <c r="D273" t="s">
        <v>524</v>
      </c>
      <c r="E273" t="s">
        <v>241</v>
      </c>
      <c r="F273" t="s">
        <v>525</v>
      </c>
      <c r="G273" t="s">
        <v>396</v>
      </c>
      <c r="H273" t="s">
        <v>244</v>
      </c>
      <c r="I273" t="s">
        <v>248</v>
      </c>
      <c r="J273" t="s">
        <v>249</v>
      </c>
      <c r="K273">
        <v>227.34815029999999</v>
      </c>
      <c r="L273">
        <v>473.71938754699994</v>
      </c>
      <c r="M273">
        <v>799.10217438599989</v>
      </c>
      <c r="N273">
        <v>1110.471410462</v>
      </c>
      <c r="O273">
        <v>1437.9931402679999</v>
      </c>
      <c r="P273">
        <v>1896.9360864380001</v>
      </c>
      <c r="Q273">
        <v>2272.7208873399995</v>
      </c>
      <c r="R273">
        <v>2996.8058419980002</v>
      </c>
      <c r="S273">
        <v>3841.6605591110001</v>
      </c>
      <c r="T273">
        <v>4735.6585668100006</v>
      </c>
      <c r="U273">
        <v>5872.2309478629995</v>
      </c>
      <c r="V273">
        <v>6905.663311841</v>
      </c>
      <c r="W273">
        <v>7274.9056503560005</v>
      </c>
      <c r="X273">
        <v>7310.0186503560008</v>
      </c>
      <c r="Y273">
        <v>7344.3906503560011</v>
      </c>
      <c r="Z273">
        <v>7376.2396503560012</v>
      </c>
      <c r="AA273">
        <v>7408.4026503560008</v>
      </c>
      <c r="AB273">
        <v>7437.787650356001</v>
      </c>
      <c r="AC273">
        <v>7466.4276503560004</v>
      </c>
      <c r="AD273">
        <v>7496.3096503560009</v>
      </c>
      <c r="AE273">
        <v>7525.3966503560005</v>
      </c>
      <c r="AF273">
        <v>7552.5346503560004</v>
      </c>
      <c r="AG273">
        <v>7580.2586503560005</v>
      </c>
      <c r="AH273">
        <v>7607.9266503560011</v>
      </c>
      <c r="AI273">
        <v>7635.5946503560008</v>
      </c>
      <c r="AJ273">
        <v>7663.2626503560004</v>
      </c>
      <c r="AK273">
        <v>7690.930650356001</v>
      </c>
      <c r="AL273">
        <v>7718.5986503560007</v>
      </c>
      <c r="AM273">
        <v>7746.1206503560006</v>
      </c>
    </row>
    <row r="274" spans="1:39" x14ac:dyDescent="0.25">
      <c r="A274" t="s">
        <v>545</v>
      </c>
      <c r="B274" t="s">
        <v>238</v>
      </c>
      <c r="C274" t="s">
        <v>239</v>
      </c>
      <c r="D274" t="s">
        <v>524</v>
      </c>
      <c r="E274" t="s">
        <v>241</v>
      </c>
      <c r="F274" t="s">
        <v>525</v>
      </c>
      <c r="G274" t="s">
        <v>396</v>
      </c>
      <c r="H274" t="s">
        <v>244</v>
      </c>
      <c r="I274" t="s">
        <v>251</v>
      </c>
      <c r="J274" t="s">
        <v>252</v>
      </c>
      <c r="K274">
        <v>73.258392900000004</v>
      </c>
      <c r="L274">
        <v>191.60036589999999</v>
      </c>
      <c r="M274">
        <v>347.34682319999996</v>
      </c>
      <c r="N274">
        <v>495.60677230000005</v>
      </c>
      <c r="O274">
        <v>647.42731309999999</v>
      </c>
      <c r="P274">
        <v>860.16274320000002</v>
      </c>
      <c r="Q274">
        <v>1030.1684955999999</v>
      </c>
      <c r="R274">
        <v>1366.1371019999999</v>
      </c>
      <c r="S274">
        <v>1758.1749259999999</v>
      </c>
      <c r="T274">
        <v>2183.2749450000001</v>
      </c>
      <c r="U274">
        <v>2726.0804970000004</v>
      </c>
      <c r="V274">
        <v>3219.6218140000001</v>
      </c>
      <c r="W274">
        <v>3392.405816</v>
      </c>
      <c r="X274">
        <v>3404.4158159999997</v>
      </c>
      <c r="Y274">
        <v>3416.1718159999996</v>
      </c>
      <c r="Z274">
        <v>3427.0648159999996</v>
      </c>
      <c r="AA274">
        <v>3438.0658159999998</v>
      </c>
      <c r="AB274">
        <v>3448.1168159999997</v>
      </c>
      <c r="AC274">
        <v>3457.912816</v>
      </c>
      <c r="AD274">
        <v>3468.1338159999996</v>
      </c>
      <c r="AE274">
        <v>3478.0828159999996</v>
      </c>
      <c r="AF274">
        <v>3487.3648159999998</v>
      </c>
      <c r="AG274">
        <v>3496.847816</v>
      </c>
      <c r="AH274">
        <v>3506.3108159999997</v>
      </c>
      <c r="AI274">
        <v>3515.7738159999999</v>
      </c>
      <c r="AJ274">
        <v>3525.2368159999996</v>
      </c>
      <c r="AK274">
        <v>3534.6998159999998</v>
      </c>
      <c r="AL274">
        <v>3544.162816</v>
      </c>
      <c r="AM274">
        <v>3553.5768159999998</v>
      </c>
    </row>
    <row r="275" spans="1:39" x14ac:dyDescent="0.25">
      <c r="A275" t="s">
        <v>546</v>
      </c>
      <c r="B275" t="s">
        <v>238</v>
      </c>
      <c r="C275" t="s">
        <v>239</v>
      </c>
      <c r="D275" t="s">
        <v>524</v>
      </c>
      <c r="E275" t="s">
        <v>241</v>
      </c>
      <c r="F275" t="s">
        <v>525</v>
      </c>
      <c r="G275" t="s">
        <v>396</v>
      </c>
      <c r="H275" t="s">
        <v>244</v>
      </c>
      <c r="I275" t="s">
        <v>254</v>
      </c>
      <c r="J275" t="s">
        <v>255</v>
      </c>
      <c r="K275">
        <v>245.87886980399998</v>
      </c>
      <c r="L275">
        <v>496.06455356200001</v>
      </c>
      <c r="M275">
        <v>829.18682195500003</v>
      </c>
      <c r="N275">
        <v>1151.8040292210001</v>
      </c>
      <c r="O275">
        <v>1511.5317729149999</v>
      </c>
      <c r="P275">
        <v>2015.6222898849999</v>
      </c>
      <c r="Q275">
        <v>2449.008878307</v>
      </c>
      <c r="R275">
        <v>3242.695201642</v>
      </c>
      <c r="S275">
        <v>4168.5946893500004</v>
      </c>
      <c r="T275">
        <v>5097.7562241160003</v>
      </c>
      <c r="U275">
        <v>6267.3916220030005</v>
      </c>
      <c r="V275">
        <v>7330.9175061059996</v>
      </c>
      <c r="W275">
        <v>7728.4568234529997</v>
      </c>
      <c r="X275">
        <v>7788.0648234529999</v>
      </c>
      <c r="Y275">
        <v>7846.4148234530003</v>
      </c>
      <c r="Z275">
        <v>7900.4818234530003</v>
      </c>
      <c r="AA275">
        <v>7955.0828234529999</v>
      </c>
      <c r="AB275">
        <v>8004.966823453</v>
      </c>
      <c r="AC275">
        <v>8053.5868234529999</v>
      </c>
      <c r="AD275">
        <v>8104.3158234530001</v>
      </c>
      <c r="AE275">
        <v>8153.6938234529998</v>
      </c>
      <c r="AF275">
        <v>8199.7638234530004</v>
      </c>
      <c r="AG275">
        <v>8246.8278234530007</v>
      </c>
      <c r="AH275">
        <v>8293.7968234529999</v>
      </c>
      <c r="AI275">
        <v>8340.7658234530008</v>
      </c>
      <c r="AJ275">
        <v>8387.734823453</v>
      </c>
      <c r="AK275">
        <v>8434.703823453001</v>
      </c>
      <c r="AL275">
        <v>8481.6728234530001</v>
      </c>
      <c r="AM275">
        <v>8528.3948234529998</v>
      </c>
    </row>
    <row r="276" spans="1:39" x14ac:dyDescent="0.25">
      <c r="A276" t="s">
        <v>547</v>
      </c>
      <c r="B276" t="s">
        <v>238</v>
      </c>
      <c r="C276" t="s">
        <v>239</v>
      </c>
      <c r="D276" t="s">
        <v>524</v>
      </c>
      <c r="E276" t="s">
        <v>241</v>
      </c>
      <c r="F276" t="s">
        <v>525</v>
      </c>
      <c r="G276" t="s">
        <v>396</v>
      </c>
      <c r="H276" t="s">
        <v>244</v>
      </c>
      <c r="I276" t="s">
        <v>257</v>
      </c>
      <c r="J276" t="s">
        <v>258</v>
      </c>
      <c r="K276">
        <v>178.39664669999999</v>
      </c>
      <c r="L276">
        <v>418.63325445800001</v>
      </c>
      <c r="M276">
        <v>738.05366569900002</v>
      </c>
      <c r="N276">
        <v>1046.7610806569999</v>
      </c>
      <c r="O276">
        <v>1387.6200757919999</v>
      </c>
      <c r="P276">
        <v>1865.266687348</v>
      </c>
      <c r="Q276">
        <v>2272.709464693</v>
      </c>
      <c r="R276">
        <v>3025.0137690680003</v>
      </c>
      <c r="S276">
        <v>3902.6634655550001</v>
      </c>
      <c r="T276">
        <v>4791.2905966960006</v>
      </c>
      <c r="U276">
        <v>5911.81317279</v>
      </c>
      <c r="V276">
        <v>6930.676772414</v>
      </c>
      <c r="W276">
        <v>7308.609456745</v>
      </c>
      <c r="X276">
        <v>7361.8184567449998</v>
      </c>
      <c r="Y276">
        <v>7413.9044567450001</v>
      </c>
      <c r="Z276">
        <v>7462.167456745</v>
      </c>
      <c r="AA276">
        <v>7510.9074567450007</v>
      </c>
      <c r="AB276">
        <v>7555.4374567450004</v>
      </c>
      <c r="AC276">
        <v>7598.8384567450003</v>
      </c>
      <c r="AD276">
        <v>7644.1214567450006</v>
      </c>
      <c r="AE276">
        <v>7688.1994567450001</v>
      </c>
      <c r="AF276">
        <v>7729.3234567449999</v>
      </c>
      <c r="AG276">
        <v>7771.3354567450006</v>
      </c>
      <c r="AH276">
        <v>7813.2624567450002</v>
      </c>
      <c r="AI276">
        <v>7855.1894567449999</v>
      </c>
      <c r="AJ276">
        <v>7897.1164567450005</v>
      </c>
      <c r="AK276">
        <v>7939.0434567450002</v>
      </c>
      <c r="AL276">
        <v>7980.9704567449999</v>
      </c>
      <c r="AM276">
        <v>8022.6774567450002</v>
      </c>
    </row>
    <row r="277" spans="1:39" x14ac:dyDescent="0.25">
      <c r="A277" t="s">
        <v>548</v>
      </c>
      <c r="B277" t="s">
        <v>238</v>
      </c>
      <c r="C277" t="s">
        <v>239</v>
      </c>
      <c r="D277" t="s">
        <v>524</v>
      </c>
      <c r="E277" t="s">
        <v>241</v>
      </c>
      <c r="F277" t="s">
        <v>525</v>
      </c>
      <c r="G277" t="s">
        <v>396</v>
      </c>
      <c r="H277" t="s">
        <v>244</v>
      </c>
      <c r="I277" t="s">
        <v>260</v>
      </c>
      <c r="J277" t="s">
        <v>261</v>
      </c>
      <c r="K277">
        <v>141.9093273</v>
      </c>
      <c r="L277">
        <v>296.63542153600002</v>
      </c>
      <c r="M277">
        <v>499.96559082399995</v>
      </c>
      <c r="N277">
        <v>693.09167489800006</v>
      </c>
      <c r="O277">
        <v>888.56518978399993</v>
      </c>
      <c r="P277">
        <v>1162.4662333219999</v>
      </c>
      <c r="Q277">
        <v>1378.96787782</v>
      </c>
      <c r="R277">
        <v>1811.7213716259998</v>
      </c>
      <c r="S277">
        <v>2316.7166713810002</v>
      </c>
      <c r="T277">
        <v>2870.137946197</v>
      </c>
      <c r="U277">
        <v>3578.107268015</v>
      </c>
      <c r="V277">
        <v>4221.8182476069996</v>
      </c>
      <c r="W277">
        <v>4445.2073725270002</v>
      </c>
      <c r="X277">
        <v>4458.2403725270005</v>
      </c>
      <c r="Y277">
        <v>4470.9973725270002</v>
      </c>
      <c r="Z277">
        <v>4482.8183725270001</v>
      </c>
      <c r="AA277">
        <v>4494.7563725270002</v>
      </c>
      <c r="AB277">
        <v>4505.6633725270003</v>
      </c>
      <c r="AC277">
        <v>4516.2933725270004</v>
      </c>
      <c r="AD277">
        <v>4527.3843725270008</v>
      </c>
      <c r="AE277">
        <v>4538.1803725270001</v>
      </c>
      <c r="AF277">
        <v>4548.2533725270005</v>
      </c>
      <c r="AG277">
        <v>4558.5433725270004</v>
      </c>
      <c r="AH277">
        <v>4568.8123725270007</v>
      </c>
      <c r="AI277">
        <v>4579.081372527</v>
      </c>
      <c r="AJ277">
        <v>4589.3503725270002</v>
      </c>
      <c r="AK277">
        <v>4599.6193725270005</v>
      </c>
      <c r="AL277">
        <v>4609.8883725270007</v>
      </c>
      <c r="AM277">
        <v>4620.1033725270008</v>
      </c>
    </row>
    <row r="278" spans="1:39" x14ac:dyDescent="0.25">
      <c r="A278" t="s">
        <v>549</v>
      </c>
      <c r="B278" t="s">
        <v>238</v>
      </c>
      <c r="C278" t="s">
        <v>239</v>
      </c>
      <c r="D278" t="s">
        <v>524</v>
      </c>
      <c r="E278" t="s">
        <v>241</v>
      </c>
      <c r="F278" t="s">
        <v>525</v>
      </c>
      <c r="G278" t="s">
        <v>396</v>
      </c>
      <c r="H278" t="s">
        <v>244</v>
      </c>
      <c r="I278" t="s">
        <v>263</v>
      </c>
      <c r="J278" t="s">
        <v>264</v>
      </c>
      <c r="K278">
        <v>32.867955700000003</v>
      </c>
      <c r="L278">
        <v>106.97535463600001</v>
      </c>
      <c r="M278">
        <v>204.38174632399998</v>
      </c>
      <c r="N278">
        <v>296.92723909800003</v>
      </c>
      <c r="O278">
        <v>390.74275518399998</v>
      </c>
      <c r="P278">
        <v>522.19893512199997</v>
      </c>
      <c r="Q278">
        <v>626.26000232000001</v>
      </c>
      <c r="R278">
        <v>833.94322802599993</v>
      </c>
      <c r="S278">
        <v>1076.295126081</v>
      </c>
      <c r="T278">
        <v>1341.5119471970002</v>
      </c>
      <c r="U278">
        <v>1680.7096590150002</v>
      </c>
      <c r="V278">
        <v>1989.120707607</v>
      </c>
      <c r="W278">
        <v>2096.2740405270001</v>
      </c>
      <c r="X278">
        <v>2102.6850405270002</v>
      </c>
      <c r="Y278">
        <v>2108.961040527</v>
      </c>
      <c r="Z278">
        <v>2114.7760405270001</v>
      </c>
      <c r="AA278">
        <v>2120.6490405270001</v>
      </c>
      <c r="AB278">
        <v>2126.0140405269999</v>
      </c>
      <c r="AC278">
        <v>2131.2430405270002</v>
      </c>
      <c r="AD278">
        <v>2136.6990405269999</v>
      </c>
      <c r="AE278">
        <v>2142.010040527</v>
      </c>
      <c r="AF278">
        <v>2146.9650405269999</v>
      </c>
      <c r="AG278">
        <v>2152.0270405269998</v>
      </c>
      <c r="AH278">
        <v>2157.079040527</v>
      </c>
      <c r="AI278">
        <v>2162.1310405270001</v>
      </c>
      <c r="AJ278">
        <v>2167.1830405270002</v>
      </c>
      <c r="AK278">
        <v>2172.2350405269999</v>
      </c>
      <c r="AL278">
        <v>2177.287040527</v>
      </c>
      <c r="AM278">
        <v>2182.3120405270001</v>
      </c>
    </row>
    <row r="279" spans="1:39" x14ac:dyDescent="0.25">
      <c r="A279" t="s">
        <v>550</v>
      </c>
      <c r="B279" t="s">
        <v>238</v>
      </c>
      <c r="C279" t="s">
        <v>239</v>
      </c>
      <c r="D279" t="s">
        <v>524</v>
      </c>
      <c r="E279" t="s">
        <v>241</v>
      </c>
      <c r="F279" t="s">
        <v>525</v>
      </c>
      <c r="G279" t="s">
        <v>396</v>
      </c>
      <c r="H279" t="s">
        <v>244</v>
      </c>
      <c r="I279" t="s">
        <v>266</v>
      </c>
      <c r="J279" t="s">
        <v>267</v>
      </c>
      <c r="K279">
        <v>156.54400999999999</v>
      </c>
      <c r="L279">
        <v>329.80087609999998</v>
      </c>
      <c r="M279">
        <v>557.39232720000007</v>
      </c>
      <c r="N279">
        <v>773.43247440000005</v>
      </c>
      <c r="O279">
        <v>991.40601949999996</v>
      </c>
      <c r="P279">
        <v>1296.8347410000001</v>
      </c>
      <c r="Q279">
        <v>1537.528278</v>
      </c>
      <c r="R279">
        <v>2020.1512069999999</v>
      </c>
      <c r="S279">
        <v>2583.3463810000003</v>
      </c>
      <c r="T279">
        <v>3202.3323149999997</v>
      </c>
      <c r="U279">
        <v>3994.571148</v>
      </c>
      <c r="V279">
        <v>4714.9023290000005</v>
      </c>
      <c r="W279">
        <v>4964.2880220000006</v>
      </c>
      <c r="X279">
        <v>4978.0780220000006</v>
      </c>
      <c r="Y279">
        <v>4991.5770220000004</v>
      </c>
      <c r="Z279">
        <v>5004.0850220000002</v>
      </c>
      <c r="AA279">
        <v>5016.7160220000005</v>
      </c>
      <c r="AB279">
        <v>5028.2560220000005</v>
      </c>
      <c r="AC279">
        <v>5039.5040220000001</v>
      </c>
      <c r="AD279">
        <v>5051.240022</v>
      </c>
      <c r="AE279">
        <v>5062.6630220000006</v>
      </c>
      <c r="AF279">
        <v>5073.3210220000001</v>
      </c>
      <c r="AG279">
        <v>5084.2090220000009</v>
      </c>
      <c r="AH279">
        <v>5095.0750220000009</v>
      </c>
      <c r="AI279">
        <v>5105.9410220000009</v>
      </c>
      <c r="AJ279">
        <v>5116.8070220000009</v>
      </c>
      <c r="AK279">
        <v>5127.6730220000009</v>
      </c>
      <c r="AL279">
        <v>5138.5390220000008</v>
      </c>
      <c r="AM279">
        <v>5149.3480220000001</v>
      </c>
    </row>
    <row r="280" spans="1:39" x14ac:dyDescent="0.25">
      <c r="A280" t="s">
        <v>551</v>
      </c>
      <c r="B280" t="s">
        <v>238</v>
      </c>
      <c r="C280" t="s">
        <v>239</v>
      </c>
      <c r="D280" t="s">
        <v>524</v>
      </c>
      <c r="E280" t="s">
        <v>241</v>
      </c>
      <c r="F280" t="s">
        <v>525</v>
      </c>
      <c r="G280" t="s">
        <v>396</v>
      </c>
      <c r="H280" t="s">
        <v>244</v>
      </c>
      <c r="I280" t="s">
        <v>269</v>
      </c>
      <c r="J280" t="s">
        <v>270</v>
      </c>
      <c r="K280">
        <v>81.33032437</v>
      </c>
      <c r="L280">
        <v>202.6832852</v>
      </c>
      <c r="M280">
        <v>362.38321790000003</v>
      </c>
      <c r="N280">
        <v>514.39214419999996</v>
      </c>
      <c r="O280">
        <v>669.97691140000006</v>
      </c>
      <c r="P280">
        <v>887.98730720000003</v>
      </c>
      <c r="Q280">
        <v>1062.1309426</v>
      </c>
      <c r="R280">
        <v>1406.435759</v>
      </c>
      <c r="S280">
        <v>1808.20138</v>
      </c>
      <c r="T280">
        <v>2244.0391869999999</v>
      </c>
      <c r="U280">
        <v>2800.598422</v>
      </c>
      <c r="V280">
        <v>3306.644616</v>
      </c>
      <c r="W280">
        <v>3483.7420300000003</v>
      </c>
      <c r="X280">
        <v>3495.9710300000002</v>
      </c>
      <c r="Y280">
        <v>3507.9420300000002</v>
      </c>
      <c r="Z280">
        <v>3519.0340300000003</v>
      </c>
      <c r="AA280">
        <v>3530.23603</v>
      </c>
      <c r="AB280">
        <v>3540.47003</v>
      </c>
      <c r="AC280">
        <v>3550.4450300000003</v>
      </c>
      <c r="AD280">
        <v>3560.85203</v>
      </c>
      <c r="AE280">
        <v>3570.9820300000001</v>
      </c>
      <c r="AF280">
        <v>3580.4330300000001</v>
      </c>
      <c r="AG280">
        <v>3590.0880299999999</v>
      </c>
      <c r="AH280">
        <v>3599.7240300000003</v>
      </c>
      <c r="AI280">
        <v>3609.3600300000003</v>
      </c>
      <c r="AJ280">
        <v>3618.9960300000002</v>
      </c>
      <c r="AK280">
        <v>3628.6320300000002</v>
      </c>
      <c r="AL280">
        <v>3638.2680300000002</v>
      </c>
      <c r="AM280">
        <v>3647.8530300000002</v>
      </c>
    </row>
    <row r="281" spans="1:39" x14ac:dyDescent="0.25">
      <c r="A281" t="s">
        <v>552</v>
      </c>
      <c r="B281" t="s">
        <v>238</v>
      </c>
      <c r="C281" t="s">
        <v>239</v>
      </c>
      <c r="D281" t="s">
        <v>524</v>
      </c>
      <c r="E281" t="s">
        <v>241</v>
      </c>
      <c r="F281" t="s">
        <v>525</v>
      </c>
      <c r="G281" t="s">
        <v>460</v>
      </c>
      <c r="H281" t="s">
        <v>244</v>
      </c>
      <c r="I281" t="s">
        <v>245</v>
      </c>
      <c r="J281" t="s">
        <v>246</v>
      </c>
      <c r="K281">
        <v>98.367301159999997</v>
      </c>
      <c r="L281">
        <v>210.22161220000001</v>
      </c>
      <c r="M281">
        <v>253.76585309999999</v>
      </c>
      <c r="N281">
        <v>315.014724</v>
      </c>
      <c r="O281">
        <v>386.4779666</v>
      </c>
      <c r="P281">
        <v>479.64776390000003</v>
      </c>
      <c r="Q281">
        <v>575.00713800000005</v>
      </c>
      <c r="R281">
        <v>693.40433829999995</v>
      </c>
      <c r="S281">
        <v>836.58381840000004</v>
      </c>
      <c r="T281">
        <v>1014.6070609999999</v>
      </c>
      <c r="U281">
        <v>1252.800573</v>
      </c>
      <c r="V281">
        <v>1554.662611</v>
      </c>
      <c r="W281">
        <v>1886.5275770000001</v>
      </c>
      <c r="X281">
        <v>2237.8314099999998</v>
      </c>
      <c r="Y281">
        <v>2596.678214</v>
      </c>
      <c r="Z281">
        <v>2938.8643770000003</v>
      </c>
      <c r="AA281">
        <v>3061.4900670000002</v>
      </c>
      <c r="AB281">
        <v>3070.3990670000003</v>
      </c>
      <c r="AC281">
        <v>3079.4410670000002</v>
      </c>
      <c r="AD281">
        <v>3088.967067</v>
      </c>
      <c r="AE281">
        <v>3098.717067</v>
      </c>
      <c r="AF281">
        <v>3108.4880670000002</v>
      </c>
      <c r="AG281">
        <v>3118.6770670000001</v>
      </c>
      <c r="AH281">
        <v>3129.1810670000004</v>
      </c>
      <c r="AI281">
        <v>3140.0100670000002</v>
      </c>
      <c r="AJ281">
        <v>3151.1630670000004</v>
      </c>
      <c r="AK281">
        <v>3162.641067</v>
      </c>
      <c r="AL281">
        <v>3174.4430670000002</v>
      </c>
      <c r="AM281">
        <v>3120.440067</v>
      </c>
    </row>
    <row r="282" spans="1:39" x14ac:dyDescent="0.25">
      <c r="A282" t="s">
        <v>553</v>
      </c>
      <c r="B282" t="s">
        <v>238</v>
      </c>
      <c r="C282" t="s">
        <v>239</v>
      </c>
      <c r="D282" t="s">
        <v>524</v>
      </c>
      <c r="E282" t="s">
        <v>241</v>
      </c>
      <c r="F282" t="s">
        <v>525</v>
      </c>
      <c r="G282" t="s">
        <v>460</v>
      </c>
      <c r="H282" t="s">
        <v>244</v>
      </c>
      <c r="I282" t="s">
        <v>248</v>
      </c>
      <c r="J282" t="s">
        <v>249</v>
      </c>
      <c r="K282">
        <v>227.34815029999999</v>
      </c>
      <c r="L282">
        <v>476.50107706299997</v>
      </c>
      <c r="M282">
        <v>577.89149271799999</v>
      </c>
      <c r="N282">
        <v>720.52794577299994</v>
      </c>
      <c r="O282">
        <v>892.4701194779999</v>
      </c>
      <c r="P282">
        <v>1117.4110636460002</v>
      </c>
      <c r="Q282">
        <v>1352.321312329</v>
      </c>
      <c r="R282">
        <v>1642.9879939299999</v>
      </c>
      <c r="S282">
        <v>1993.0981774110003</v>
      </c>
      <c r="T282">
        <v>2414.3188215660002</v>
      </c>
      <c r="U282">
        <v>2970.605152012</v>
      </c>
      <c r="V282">
        <v>3667.5389040549999</v>
      </c>
      <c r="W282">
        <v>4431.8850648739999</v>
      </c>
      <c r="X282">
        <v>5240.1938253279995</v>
      </c>
      <c r="Y282">
        <v>6070.8016271819997</v>
      </c>
      <c r="Z282">
        <v>6864.4856593809991</v>
      </c>
      <c r="AA282">
        <v>7169.9477244690006</v>
      </c>
      <c r="AB282">
        <v>7222.3397244690004</v>
      </c>
      <c r="AC282">
        <v>7275.5107244690007</v>
      </c>
      <c r="AD282">
        <v>7331.5287244690007</v>
      </c>
      <c r="AE282">
        <v>7388.8667244690005</v>
      </c>
      <c r="AF282">
        <v>7446.328724469</v>
      </c>
      <c r="AG282">
        <v>7506.2487244690001</v>
      </c>
      <c r="AH282">
        <v>7568.0227244690004</v>
      </c>
      <c r="AI282">
        <v>7631.7047244690002</v>
      </c>
      <c r="AJ282">
        <v>7697.2947244690004</v>
      </c>
      <c r="AK282">
        <v>7764.7927244689999</v>
      </c>
      <c r="AL282">
        <v>7834.1987244689999</v>
      </c>
      <c r="AM282">
        <v>7516.6237244690001</v>
      </c>
    </row>
    <row r="283" spans="1:39" x14ac:dyDescent="0.25">
      <c r="A283" t="s">
        <v>554</v>
      </c>
      <c r="B283" t="s">
        <v>238</v>
      </c>
      <c r="C283" t="s">
        <v>239</v>
      </c>
      <c r="D283" t="s">
        <v>524</v>
      </c>
      <c r="E283" t="s">
        <v>241</v>
      </c>
      <c r="F283" t="s">
        <v>525</v>
      </c>
      <c r="G283" t="s">
        <v>460</v>
      </c>
      <c r="H283" t="s">
        <v>244</v>
      </c>
      <c r="I283" t="s">
        <v>251</v>
      </c>
      <c r="J283" t="s">
        <v>252</v>
      </c>
      <c r="K283">
        <v>73.258392900000004</v>
      </c>
      <c r="L283">
        <v>192.719593</v>
      </c>
      <c r="M283">
        <v>240.36046210000001</v>
      </c>
      <c r="N283">
        <v>307.3768723</v>
      </c>
      <c r="O283">
        <v>386.99551180000003</v>
      </c>
      <c r="P283">
        <v>490.99673259999997</v>
      </c>
      <c r="Q283">
        <v>598.65142800000001</v>
      </c>
      <c r="R283">
        <v>732.05752470000004</v>
      </c>
      <c r="S283">
        <v>893.02672589999997</v>
      </c>
      <c r="T283">
        <v>1089.530211</v>
      </c>
      <c r="U283">
        <v>1350.904076</v>
      </c>
      <c r="V283">
        <v>1680.197361</v>
      </c>
      <c r="W283">
        <v>2041.902096</v>
      </c>
      <c r="X283">
        <v>2424.7736570000002</v>
      </c>
      <c r="Y283">
        <v>2818.075343</v>
      </c>
      <c r="Z283">
        <v>3193.5377309999999</v>
      </c>
      <c r="AA283">
        <v>3333.4885879999997</v>
      </c>
      <c r="AB283">
        <v>3351.4085879999998</v>
      </c>
      <c r="AC283">
        <v>3369.5945879999999</v>
      </c>
      <c r="AD283">
        <v>3388.7545879999998</v>
      </c>
      <c r="AE283">
        <v>3408.3665879999999</v>
      </c>
      <c r="AF283">
        <v>3428.0205879999999</v>
      </c>
      <c r="AG283">
        <v>3448.5155879999998</v>
      </c>
      <c r="AH283">
        <v>3469.6445879999997</v>
      </c>
      <c r="AI283">
        <v>3491.4265879999998</v>
      </c>
      <c r="AJ283">
        <v>3513.860588</v>
      </c>
      <c r="AK283">
        <v>3536.947588</v>
      </c>
      <c r="AL283">
        <v>3560.6875879999998</v>
      </c>
      <c r="AM283">
        <v>3452.0645879999997</v>
      </c>
    </row>
    <row r="284" spans="1:39" x14ac:dyDescent="0.25">
      <c r="A284" t="s">
        <v>555</v>
      </c>
      <c r="B284" t="s">
        <v>238</v>
      </c>
      <c r="C284" t="s">
        <v>239</v>
      </c>
      <c r="D284" t="s">
        <v>524</v>
      </c>
      <c r="E284" t="s">
        <v>241</v>
      </c>
      <c r="F284" t="s">
        <v>525</v>
      </c>
      <c r="G284" t="s">
        <v>460</v>
      </c>
      <c r="H284" t="s">
        <v>244</v>
      </c>
      <c r="I284" t="s">
        <v>254</v>
      </c>
      <c r="J284" t="s">
        <v>255</v>
      </c>
      <c r="K284">
        <v>245.87886980399998</v>
      </c>
      <c r="L284">
        <v>500.51411371500001</v>
      </c>
      <c r="M284">
        <v>608.917112944</v>
      </c>
      <c r="N284">
        <v>761.43991425800004</v>
      </c>
      <c r="O284">
        <v>951.04112864800004</v>
      </c>
      <c r="P284">
        <v>1199.8626749189998</v>
      </c>
      <c r="Q284">
        <v>1464.410293553</v>
      </c>
      <c r="R284">
        <v>1790.7689225119998</v>
      </c>
      <c r="S284">
        <v>2182.4917457760002</v>
      </c>
      <c r="T284">
        <v>2639.8177024189999</v>
      </c>
      <c r="U284">
        <v>3237.520817607</v>
      </c>
      <c r="V284">
        <v>3978.4837341309994</v>
      </c>
      <c r="W284">
        <v>4789.7514121659997</v>
      </c>
      <c r="X284">
        <v>5647.5068725809997</v>
      </c>
      <c r="Y284">
        <v>6537.4248835389999</v>
      </c>
      <c r="Z284">
        <v>7389.4775301380005</v>
      </c>
      <c r="AA284">
        <v>7739.0834240439999</v>
      </c>
      <c r="AB284">
        <v>7828.0254240439999</v>
      </c>
      <c r="AC284">
        <v>7918.2884240439998</v>
      </c>
      <c r="AD284">
        <v>8013.3854240439996</v>
      </c>
      <c r="AE284">
        <v>8110.7234240440002</v>
      </c>
      <c r="AF284">
        <v>8208.2724240440002</v>
      </c>
      <c r="AG284">
        <v>8309.9934240439998</v>
      </c>
      <c r="AH284">
        <v>8414.8614240440002</v>
      </c>
      <c r="AI284">
        <v>8522.9684240440001</v>
      </c>
      <c r="AJ284">
        <v>8634.3144240439997</v>
      </c>
      <c r="AK284">
        <v>8748.9004240440008</v>
      </c>
      <c r="AL284">
        <v>8866.7254240439997</v>
      </c>
      <c r="AM284">
        <v>8327.6054240440008</v>
      </c>
    </row>
    <row r="285" spans="1:39" x14ac:dyDescent="0.25">
      <c r="A285" t="s">
        <v>556</v>
      </c>
      <c r="B285" t="s">
        <v>238</v>
      </c>
      <c r="C285" t="s">
        <v>239</v>
      </c>
      <c r="D285" t="s">
        <v>524</v>
      </c>
      <c r="E285" t="s">
        <v>241</v>
      </c>
      <c r="F285" t="s">
        <v>525</v>
      </c>
      <c r="G285" t="s">
        <v>460</v>
      </c>
      <c r="H285" t="s">
        <v>244</v>
      </c>
      <c r="I285" t="s">
        <v>257</v>
      </c>
      <c r="J285" t="s">
        <v>258</v>
      </c>
      <c r="K285">
        <v>178.39664669999999</v>
      </c>
      <c r="L285">
        <v>422.98773578799995</v>
      </c>
      <c r="M285">
        <v>526.29920231400001</v>
      </c>
      <c r="N285">
        <v>671.65456691500003</v>
      </c>
      <c r="O285">
        <v>851.40892188499993</v>
      </c>
      <c r="P285">
        <v>1087.184820295</v>
      </c>
      <c r="Q285">
        <v>1337.1219243210001</v>
      </c>
      <c r="R285">
        <v>1645.6081018040002</v>
      </c>
      <c r="S285">
        <v>2016.0939384780002</v>
      </c>
      <c r="T285">
        <v>2450.8013881830002</v>
      </c>
      <c r="U285">
        <v>3019.0198767499996</v>
      </c>
      <c r="V285">
        <v>3724.3207360169999</v>
      </c>
      <c r="W285">
        <v>4496.3174276010004</v>
      </c>
      <c r="X285">
        <v>5312.0620892409997</v>
      </c>
      <c r="Y285">
        <v>6154.4960898419995</v>
      </c>
      <c r="Z285">
        <v>6960.8372106219995</v>
      </c>
      <c r="AA285">
        <v>7288.519681541</v>
      </c>
      <c r="AB285">
        <v>7367.9136815409993</v>
      </c>
      <c r="AC285">
        <v>7448.4876815409998</v>
      </c>
      <c r="AD285">
        <v>7533.3756815409997</v>
      </c>
      <c r="AE285">
        <v>7620.2646815409989</v>
      </c>
      <c r="AF285">
        <v>7707.3416815410001</v>
      </c>
      <c r="AG285">
        <v>7798.1426815409995</v>
      </c>
      <c r="AH285">
        <v>7891.7536815409994</v>
      </c>
      <c r="AI285">
        <v>7988.2556815409998</v>
      </c>
      <c r="AJ285">
        <v>8087.6496815409992</v>
      </c>
      <c r="AK285">
        <v>8189.934681540999</v>
      </c>
      <c r="AL285">
        <v>8295.1116815409987</v>
      </c>
      <c r="AM285">
        <v>7813.8646815409993</v>
      </c>
    </row>
    <row r="286" spans="1:39" x14ac:dyDescent="0.25">
      <c r="A286" t="s">
        <v>557</v>
      </c>
      <c r="B286" t="s">
        <v>238</v>
      </c>
      <c r="C286" t="s">
        <v>239</v>
      </c>
      <c r="D286" t="s">
        <v>524</v>
      </c>
      <c r="E286" t="s">
        <v>241</v>
      </c>
      <c r="F286" t="s">
        <v>525</v>
      </c>
      <c r="G286" t="s">
        <v>460</v>
      </c>
      <c r="H286" t="s">
        <v>244</v>
      </c>
      <c r="I286" t="s">
        <v>260</v>
      </c>
      <c r="J286" t="s">
        <v>261</v>
      </c>
      <c r="K286">
        <v>141.9093273</v>
      </c>
      <c r="L286">
        <v>298.32821978800001</v>
      </c>
      <c r="M286">
        <v>360.16481336700002</v>
      </c>
      <c r="N286">
        <v>447.14842575500001</v>
      </c>
      <c r="O286">
        <v>549.82333316200004</v>
      </c>
      <c r="P286">
        <v>683.85055703</v>
      </c>
      <c r="Q286">
        <v>822.03311930900009</v>
      </c>
      <c r="R286">
        <v>993.38559148299998</v>
      </c>
      <c r="S286">
        <v>1200.3044924809999</v>
      </c>
      <c r="T286">
        <v>1454.553119104</v>
      </c>
      <c r="U286">
        <v>1794.878821776</v>
      </c>
      <c r="V286">
        <v>2225.1077884719998</v>
      </c>
      <c r="W286">
        <v>2698.5150467889998</v>
      </c>
      <c r="X286">
        <v>3200.4258337599999</v>
      </c>
      <c r="Y286">
        <v>3718.858863382</v>
      </c>
      <c r="Z286">
        <v>4213.5620090209995</v>
      </c>
      <c r="AA286">
        <v>4395.1976980129994</v>
      </c>
      <c r="AB286">
        <v>4414.6436980130002</v>
      </c>
      <c r="AC286">
        <v>4434.3786980129998</v>
      </c>
      <c r="AD286">
        <v>4455.1706980129993</v>
      </c>
      <c r="AE286">
        <v>4476.4526980129995</v>
      </c>
      <c r="AF286">
        <v>4497.7806980129999</v>
      </c>
      <c r="AG286">
        <v>4520.0206980129997</v>
      </c>
      <c r="AH286">
        <v>4542.9486980129996</v>
      </c>
      <c r="AI286">
        <v>4566.584698013</v>
      </c>
      <c r="AJ286">
        <v>4590.928698013</v>
      </c>
      <c r="AK286">
        <v>4615.9816980129999</v>
      </c>
      <c r="AL286">
        <v>4641.7426980129994</v>
      </c>
      <c r="AM286">
        <v>4523.870698013</v>
      </c>
    </row>
    <row r="287" spans="1:39" x14ac:dyDescent="0.25">
      <c r="A287" t="s">
        <v>558</v>
      </c>
      <c r="B287" t="s">
        <v>238</v>
      </c>
      <c r="C287" t="s">
        <v>239</v>
      </c>
      <c r="D287" t="s">
        <v>524</v>
      </c>
      <c r="E287" t="s">
        <v>241</v>
      </c>
      <c r="F287" t="s">
        <v>525</v>
      </c>
      <c r="G287" t="s">
        <v>460</v>
      </c>
      <c r="H287" t="s">
        <v>244</v>
      </c>
      <c r="I287" t="s">
        <v>263</v>
      </c>
      <c r="J287" t="s">
        <v>264</v>
      </c>
      <c r="K287">
        <v>32.867955700000003</v>
      </c>
      <c r="L287">
        <v>107.445469368</v>
      </c>
      <c r="M287">
        <v>136.96832311</v>
      </c>
      <c r="N287">
        <v>178.49676786399999</v>
      </c>
      <c r="O287">
        <v>227.56561205100002</v>
      </c>
      <c r="P287">
        <v>291.62543109199999</v>
      </c>
      <c r="Q287">
        <v>357.71219202199995</v>
      </c>
      <c r="R287">
        <v>439.65384809599999</v>
      </c>
      <c r="S287">
        <v>538.59151452599997</v>
      </c>
      <c r="T287">
        <v>660.03593089599997</v>
      </c>
      <c r="U287">
        <v>821.79383135599994</v>
      </c>
      <c r="V287">
        <v>1025.9235061649999</v>
      </c>
      <c r="W287">
        <v>1250.173748015</v>
      </c>
      <c r="X287">
        <v>1487.5124917929998</v>
      </c>
      <c r="Y287">
        <v>1730.716429476</v>
      </c>
      <c r="Z287">
        <v>1962.8106556029998</v>
      </c>
      <c r="AA287">
        <v>2048.31961529</v>
      </c>
      <c r="AB287">
        <v>2057.8856152899998</v>
      </c>
      <c r="AC287">
        <v>2067.5936152899999</v>
      </c>
      <c r="AD287">
        <v>2077.82161529</v>
      </c>
      <c r="AE287">
        <v>2088.29061529</v>
      </c>
      <c r="AF287">
        <v>2098.7826152900002</v>
      </c>
      <c r="AG287">
        <v>2109.7226152900002</v>
      </c>
      <c r="AH287">
        <v>2121.0016152899998</v>
      </c>
      <c r="AI287">
        <v>2132.6286152900002</v>
      </c>
      <c r="AJ287">
        <v>2144.6046152899999</v>
      </c>
      <c r="AK287">
        <v>2156.9286152899999</v>
      </c>
      <c r="AL287">
        <v>2169.60061529</v>
      </c>
      <c r="AM287">
        <v>2111.61661529</v>
      </c>
    </row>
    <row r="288" spans="1:39" x14ac:dyDescent="0.25">
      <c r="A288" t="s">
        <v>559</v>
      </c>
      <c r="B288" t="s">
        <v>238</v>
      </c>
      <c r="C288" t="s">
        <v>239</v>
      </c>
      <c r="D288" t="s">
        <v>524</v>
      </c>
      <c r="E288" t="s">
        <v>241</v>
      </c>
      <c r="F288" t="s">
        <v>525</v>
      </c>
      <c r="G288" t="s">
        <v>460</v>
      </c>
      <c r="H288" t="s">
        <v>244</v>
      </c>
      <c r="I288" t="s">
        <v>266</v>
      </c>
      <c r="J288" t="s">
        <v>267</v>
      </c>
      <c r="K288">
        <v>156.54400999999999</v>
      </c>
      <c r="L288">
        <v>330.9068178</v>
      </c>
      <c r="M288">
        <v>399.68815669999998</v>
      </c>
      <c r="N288">
        <v>496.4404108</v>
      </c>
      <c r="O288">
        <v>610.46151259999999</v>
      </c>
      <c r="P288">
        <v>759.27499569999998</v>
      </c>
      <c r="Q288">
        <v>912.54868740000006</v>
      </c>
      <c r="R288">
        <v>1102.6466559999999</v>
      </c>
      <c r="S288">
        <v>1332.247147</v>
      </c>
      <c r="T288">
        <v>1614.8276490000001</v>
      </c>
      <c r="U288">
        <v>1992.649402</v>
      </c>
      <c r="V288">
        <v>2470.2854179999999</v>
      </c>
      <c r="W288">
        <v>2995.600246</v>
      </c>
      <c r="X288">
        <v>3552.2015759999999</v>
      </c>
      <c r="Y288">
        <v>4125.1442440000001</v>
      </c>
      <c r="Z288">
        <v>4671.8136330000007</v>
      </c>
      <c r="AA288">
        <v>4871.9239889999999</v>
      </c>
      <c r="AB288">
        <v>4892.4999889999999</v>
      </c>
      <c r="AC288">
        <v>4913.3809889999993</v>
      </c>
      <c r="AD288">
        <v>4935.3809889999993</v>
      </c>
      <c r="AE288">
        <v>4957.8989889999993</v>
      </c>
      <c r="AF288">
        <v>4980.4659889999994</v>
      </c>
      <c r="AG288">
        <v>5003.9979889999995</v>
      </c>
      <c r="AH288">
        <v>5028.2579889999997</v>
      </c>
      <c r="AI288">
        <v>5053.2669889999997</v>
      </c>
      <c r="AJ288">
        <v>5079.0259889999998</v>
      </c>
      <c r="AK288">
        <v>5105.5339889999996</v>
      </c>
      <c r="AL288">
        <v>5132.7919889999994</v>
      </c>
      <c r="AM288">
        <v>5008.071989</v>
      </c>
    </row>
    <row r="289" spans="1:39" x14ac:dyDescent="0.25">
      <c r="A289" t="s">
        <v>560</v>
      </c>
      <c r="B289" t="s">
        <v>238</v>
      </c>
      <c r="C289" t="s">
        <v>239</v>
      </c>
      <c r="D289" t="s">
        <v>524</v>
      </c>
      <c r="E289" t="s">
        <v>241</v>
      </c>
      <c r="F289" t="s">
        <v>525</v>
      </c>
      <c r="G289" t="s">
        <v>460</v>
      </c>
      <c r="H289" t="s">
        <v>244</v>
      </c>
      <c r="I289" t="s">
        <v>269</v>
      </c>
      <c r="J289" t="s">
        <v>270</v>
      </c>
      <c r="K289">
        <v>81.33032437</v>
      </c>
      <c r="L289">
        <v>204.31982349999998</v>
      </c>
      <c r="M289">
        <v>253.34016099999999</v>
      </c>
      <c r="N289">
        <v>322.29697440000001</v>
      </c>
      <c r="O289">
        <v>404.18722149999996</v>
      </c>
      <c r="P289">
        <v>511.1517862</v>
      </c>
      <c r="Q289">
        <v>621.84569800000008</v>
      </c>
      <c r="R289">
        <v>759.02413330000002</v>
      </c>
      <c r="S289">
        <v>924.55300740000007</v>
      </c>
      <c r="T289">
        <v>1126.705944</v>
      </c>
      <c r="U289">
        <v>1396.0269510000001</v>
      </c>
      <c r="V289">
        <v>1735.5340020000001</v>
      </c>
      <c r="W289">
        <v>2108.6550939999997</v>
      </c>
      <c r="X289">
        <v>2503.8307600000003</v>
      </c>
      <c r="Y289">
        <v>2910.7984799999999</v>
      </c>
      <c r="Z289">
        <v>3299.2910000000002</v>
      </c>
      <c r="AA289">
        <v>3443.9029329999998</v>
      </c>
      <c r="AB289">
        <v>3462.1499330000001</v>
      </c>
      <c r="AC289">
        <v>3480.6679330000002</v>
      </c>
      <c r="AD289">
        <v>3500.1769329999997</v>
      </c>
      <c r="AE289">
        <v>3520.1459329999998</v>
      </c>
      <c r="AF289">
        <v>3540.157933</v>
      </c>
      <c r="AG289">
        <v>3561.0259329999999</v>
      </c>
      <c r="AH289">
        <v>3582.539933</v>
      </c>
      <c r="AI289">
        <v>3604.7179329999999</v>
      </c>
      <c r="AJ289">
        <v>3627.5609329999997</v>
      </c>
      <c r="AK289">
        <v>3651.068933</v>
      </c>
      <c r="AL289">
        <v>3675.240933</v>
      </c>
      <c r="AM289">
        <v>3564.6389330000002</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D6362-E907-4A24-9624-0CCBFEF5CAA6}">
  <sheetPr>
    <tabColor theme="0"/>
    <pageSetUpPr autoPageBreaks="0"/>
  </sheetPr>
  <dimension ref="A1"/>
  <sheetViews>
    <sheetView showGridLines="0" zoomScaleNormal="100" workbookViewId="0"/>
  </sheetViews>
  <sheetFormatPr defaultRowHeight="13.8"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E53BB-E159-487B-B57A-69BBFB3B313A}">
  <sheetPr>
    <tabColor theme="0"/>
  </sheetPr>
  <dimension ref="A1"/>
  <sheetViews>
    <sheetView showGridLines="0" topLeftCell="K122" zoomScaleNormal="100" workbookViewId="0">
      <selection activeCell="U155" sqref="U155"/>
    </sheetView>
  </sheetViews>
  <sheetFormatPr defaultRowHeight="13.8" x14ac:dyDescent="0.25"/>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8C096-0F3C-408E-863F-C68DEA019E4E}">
  <dimension ref="N1:N13"/>
  <sheetViews>
    <sheetView showGridLines="0" topLeftCell="A13" zoomScale="64" zoomScaleNormal="85" workbookViewId="0">
      <selection activeCell="O9" sqref="O9"/>
    </sheetView>
  </sheetViews>
  <sheetFormatPr defaultRowHeight="13.8" x14ac:dyDescent="0.25"/>
  <cols>
    <col min="13" max="13" width="18.19921875" customWidth="1"/>
    <col min="16" max="17" width="8"/>
  </cols>
  <sheetData>
    <row r="1" spans="14:14" ht="14.4" customHeight="1" x14ac:dyDescent="0.25">
      <c r="N1" s="3"/>
    </row>
    <row r="4" spans="14:14" ht="34.950000000000003" customHeight="1" x14ac:dyDescent="0.25"/>
    <row r="5" spans="14:14" ht="34.950000000000003" customHeight="1" x14ac:dyDescent="0.25"/>
    <row r="6" spans="14:14" ht="34.950000000000003" customHeight="1" x14ac:dyDescent="0.25"/>
    <row r="7" spans="14:14" ht="34.950000000000003" customHeight="1" x14ac:dyDescent="0.25"/>
    <row r="8" spans="14:14" ht="34.950000000000003" customHeight="1" x14ac:dyDescent="0.25"/>
    <row r="9" spans="14:14" ht="49.95" customHeight="1" x14ac:dyDescent="0.25"/>
    <row r="10" spans="14:14" ht="34.950000000000003" customHeight="1" x14ac:dyDescent="0.25"/>
    <row r="11" spans="14:14" ht="34.950000000000003" customHeight="1" x14ac:dyDescent="0.25"/>
    <row r="12" spans="14:14" ht="34.950000000000003" customHeight="1" x14ac:dyDescent="0.25"/>
    <row r="13" spans="14:14" ht="34.950000000000003" customHeight="1"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53178-E956-498D-A06F-D72637DB0883}">
  <sheetPr>
    <tabColor theme="2"/>
  </sheetPr>
  <dimension ref="A1"/>
  <sheetViews>
    <sheetView showGridLines="0" zoomScaleNormal="100" workbookViewId="0"/>
  </sheetViews>
  <sheetFormatPr defaultRowHeight="13.8"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12254-9C62-4CAF-91BC-56A1543B09D5}">
  <sheetPr>
    <tabColor theme="6"/>
  </sheetPr>
  <dimension ref="A1:Q34"/>
  <sheetViews>
    <sheetView showGridLines="0" zoomScale="70" zoomScaleNormal="70" workbookViewId="0">
      <selection activeCell="B30" sqref="B30:B32"/>
    </sheetView>
  </sheetViews>
  <sheetFormatPr defaultColWidth="8.69921875" defaultRowHeight="13.8" x14ac:dyDescent="0.25"/>
  <cols>
    <col min="1" max="1" width="8.69921875" style="64"/>
    <col min="2" max="2" width="29.69921875" style="81" customWidth="1"/>
    <col min="3" max="3" width="55.69921875" style="64" customWidth="1"/>
    <col min="4" max="17" width="44" style="64" customWidth="1"/>
    <col min="18" max="16384" width="8.69921875" style="64"/>
  </cols>
  <sheetData>
    <row r="1" spans="1:17" x14ac:dyDescent="0.25">
      <c r="A1" s="223"/>
      <c r="B1" s="223"/>
      <c r="C1" s="223"/>
    </row>
    <row r="2" spans="1:17" ht="15.6" customHeight="1" x14ac:dyDescent="0.25">
      <c r="A2" s="223"/>
      <c r="B2" s="223"/>
      <c r="C2" s="223"/>
    </row>
    <row r="3" spans="1:17" ht="13.95" customHeight="1" x14ac:dyDescent="0.25">
      <c r="A3" s="223"/>
      <c r="B3" s="223"/>
      <c r="C3" s="223"/>
      <c r="D3" s="72"/>
      <c r="E3" s="75" t="s">
        <v>38</v>
      </c>
      <c r="F3" s="71"/>
      <c r="G3" s="75" t="s">
        <v>39</v>
      </c>
      <c r="H3" s="71"/>
      <c r="I3" s="75" t="s">
        <v>40</v>
      </c>
      <c r="J3" s="74"/>
      <c r="K3" s="76" t="s">
        <v>41</v>
      </c>
      <c r="L3" s="74"/>
      <c r="M3" s="76" t="s">
        <v>42</v>
      </c>
      <c r="N3" s="74"/>
      <c r="O3" s="76" t="s">
        <v>43</v>
      </c>
      <c r="P3" s="74"/>
      <c r="Q3" s="76" t="s">
        <v>44</v>
      </c>
    </row>
    <row r="4" spans="1:17" ht="13.95" customHeight="1" x14ac:dyDescent="0.25">
      <c r="A4" s="223"/>
      <c r="B4" s="223"/>
      <c r="C4" s="223"/>
      <c r="D4" s="73"/>
      <c r="E4" s="60" t="s">
        <v>45</v>
      </c>
      <c r="F4" s="65"/>
      <c r="G4" s="61"/>
      <c r="H4" s="65"/>
      <c r="I4" s="61"/>
      <c r="J4" s="69"/>
      <c r="K4" s="70"/>
      <c r="L4" s="69"/>
      <c r="M4" s="70"/>
      <c r="N4" s="69"/>
      <c r="O4" s="70"/>
      <c r="P4" s="69"/>
      <c r="Q4" s="70"/>
    </row>
    <row r="5" spans="1:17" ht="13.95" customHeight="1" x14ac:dyDescent="0.25">
      <c r="A5" s="223"/>
      <c r="B5" s="223"/>
      <c r="C5" s="223"/>
      <c r="D5" s="73"/>
      <c r="E5" s="60" t="s">
        <v>45</v>
      </c>
      <c r="F5" s="65"/>
      <c r="G5" s="61"/>
      <c r="H5" s="65"/>
      <c r="I5" s="61"/>
      <c r="J5" s="69"/>
      <c r="K5" s="70"/>
      <c r="L5" s="69"/>
      <c r="M5" s="70"/>
      <c r="N5" s="69"/>
      <c r="O5" s="70"/>
      <c r="P5" s="69"/>
      <c r="Q5" s="70"/>
    </row>
    <row r="6" spans="1:17" ht="13.95" customHeight="1" x14ac:dyDescent="0.25">
      <c r="A6" s="223"/>
      <c r="B6" s="223"/>
      <c r="C6" s="223"/>
      <c r="D6" s="72"/>
      <c r="E6" s="62"/>
      <c r="F6" s="65"/>
      <c r="G6" s="62"/>
      <c r="H6" s="65"/>
      <c r="I6" s="62"/>
      <c r="J6" s="69"/>
      <c r="K6" s="77"/>
      <c r="L6" s="69"/>
      <c r="M6" s="77"/>
      <c r="N6" s="69"/>
      <c r="O6" s="77"/>
      <c r="P6" s="69"/>
      <c r="Q6" s="77"/>
    </row>
    <row r="7" spans="1:17" s="67" customFormat="1" ht="30.6" customHeight="1" x14ac:dyDescent="0.25">
      <c r="B7" s="121" t="s">
        <v>578</v>
      </c>
      <c r="C7" s="121" t="s">
        <v>46</v>
      </c>
      <c r="D7" s="68" t="s">
        <v>47</v>
      </c>
      <c r="E7" s="66" t="s">
        <v>48</v>
      </c>
      <c r="F7" s="68" t="s">
        <v>49</v>
      </c>
      <c r="G7" s="66" t="s">
        <v>48</v>
      </c>
      <c r="H7" s="68" t="s">
        <v>50</v>
      </c>
      <c r="I7" s="66" t="s">
        <v>48</v>
      </c>
      <c r="J7" s="68" t="s">
        <v>51</v>
      </c>
      <c r="K7" s="68" t="s">
        <v>52</v>
      </c>
      <c r="L7" s="68" t="s">
        <v>53</v>
      </c>
      <c r="M7" s="68" t="s">
        <v>52</v>
      </c>
      <c r="N7" s="68" t="s">
        <v>54</v>
      </c>
      <c r="O7" s="68" t="s">
        <v>52</v>
      </c>
      <c r="P7" s="68" t="s">
        <v>55</v>
      </c>
      <c r="Q7" s="68" t="s">
        <v>52</v>
      </c>
    </row>
    <row r="8" spans="1:17" ht="55.2" customHeight="1" x14ac:dyDescent="0.25">
      <c r="B8" s="224" t="s">
        <v>56</v>
      </c>
      <c r="C8" s="122" t="s">
        <v>579</v>
      </c>
      <c r="D8" s="59"/>
      <c r="E8" s="2"/>
      <c r="F8" s="2"/>
      <c r="G8" s="2"/>
      <c r="H8" s="2"/>
      <c r="I8" s="2"/>
      <c r="J8" s="59"/>
      <c r="K8" s="59"/>
      <c r="L8" s="59"/>
      <c r="M8" s="59"/>
      <c r="N8" s="59"/>
      <c r="O8" s="59"/>
      <c r="P8" s="59"/>
      <c r="Q8" s="59"/>
    </row>
    <row r="9" spans="1:17" ht="55.2" customHeight="1" x14ac:dyDescent="0.25">
      <c r="B9" s="225"/>
      <c r="C9" s="122" t="s">
        <v>57</v>
      </c>
      <c r="D9" s="59"/>
      <c r="E9" s="2"/>
      <c r="F9" s="2"/>
      <c r="G9" s="2"/>
      <c r="H9" s="2"/>
      <c r="I9" s="2"/>
      <c r="J9" s="59"/>
      <c r="K9" s="59"/>
      <c r="L9" s="59"/>
      <c r="M9" s="59"/>
      <c r="N9" s="59"/>
      <c r="O9" s="59"/>
      <c r="P9" s="59"/>
      <c r="Q9" s="59"/>
    </row>
    <row r="10" spans="1:17" ht="55.2" customHeight="1" x14ac:dyDescent="0.25">
      <c r="B10" s="225"/>
      <c r="C10" s="122" t="s">
        <v>58</v>
      </c>
      <c r="D10" s="59"/>
      <c r="E10" s="2"/>
      <c r="F10" s="2"/>
      <c r="G10" s="2"/>
      <c r="H10" s="2"/>
      <c r="I10" s="2"/>
      <c r="J10" s="59"/>
      <c r="K10" s="59"/>
      <c r="L10" s="59"/>
      <c r="M10" s="59"/>
      <c r="N10" s="59"/>
      <c r="O10" s="59"/>
      <c r="P10" s="59"/>
      <c r="Q10" s="59"/>
    </row>
    <row r="11" spans="1:17" ht="103.2" hidden="1" customHeight="1" x14ac:dyDescent="0.25">
      <c r="B11" s="225"/>
      <c r="C11" s="122"/>
      <c r="D11" s="59"/>
      <c r="E11" s="2"/>
      <c r="F11" s="2"/>
      <c r="G11" s="2"/>
      <c r="H11" s="2"/>
      <c r="I11" s="2"/>
      <c r="J11" s="59"/>
      <c r="K11" s="59"/>
      <c r="L11" s="59"/>
      <c r="M11" s="59"/>
      <c r="N11" s="59"/>
      <c r="O11" s="59"/>
      <c r="P11" s="59"/>
      <c r="Q11" s="59"/>
    </row>
    <row r="12" spans="1:17" ht="103.2" hidden="1" customHeight="1" x14ac:dyDescent="0.25">
      <c r="B12" s="225"/>
      <c r="C12" s="122"/>
      <c r="D12" s="59"/>
      <c r="E12" s="2"/>
      <c r="F12" s="2"/>
      <c r="G12" s="2"/>
      <c r="H12" s="2"/>
      <c r="I12" s="2"/>
      <c r="J12" s="59"/>
      <c r="K12" s="59"/>
      <c r="L12" s="59"/>
      <c r="M12" s="59"/>
      <c r="N12" s="59"/>
      <c r="O12" s="59"/>
      <c r="P12" s="59"/>
      <c r="Q12" s="59"/>
    </row>
    <row r="13" spans="1:17" ht="103.2" hidden="1" customHeight="1" x14ac:dyDescent="0.25">
      <c r="B13" s="226"/>
      <c r="C13" s="122"/>
      <c r="D13" s="59"/>
      <c r="E13" s="2"/>
      <c r="F13" s="2"/>
      <c r="G13" s="2"/>
      <c r="H13" s="2"/>
      <c r="I13" s="2"/>
      <c r="J13" s="59"/>
      <c r="K13" s="59"/>
      <c r="L13" s="59"/>
      <c r="M13" s="59"/>
      <c r="N13" s="59"/>
      <c r="O13" s="59"/>
      <c r="P13" s="59"/>
      <c r="Q13" s="59"/>
    </row>
    <row r="14" spans="1:17" ht="55.2" customHeight="1" x14ac:dyDescent="0.25">
      <c r="B14" s="224" t="s">
        <v>59</v>
      </c>
      <c r="C14" s="122" t="s">
        <v>580</v>
      </c>
      <c r="D14" s="59"/>
      <c r="E14" s="2"/>
      <c r="F14" s="2"/>
      <c r="G14" s="2"/>
      <c r="H14" s="2"/>
      <c r="I14" s="2"/>
      <c r="J14" s="59"/>
      <c r="K14" s="59"/>
      <c r="L14" s="59"/>
      <c r="M14" s="59"/>
      <c r="N14" s="59"/>
      <c r="O14" s="59"/>
      <c r="P14" s="59"/>
      <c r="Q14" s="59"/>
    </row>
    <row r="15" spans="1:17" ht="55.2" customHeight="1" x14ac:dyDescent="0.25">
      <c r="B15" s="225"/>
      <c r="C15" s="122" t="s">
        <v>60</v>
      </c>
      <c r="D15" s="59"/>
      <c r="E15" s="2"/>
      <c r="F15" s="2"/>
      <c r="G15" s="2"/>
      <c r="H15" s="2"/>
      <c r="I15" s="2"/>
      <c r="J15" s="59"/>
      <c r="K15" s="59"/>
      <c r="L15" s="59"/>
      <c r="M15" s="59"/>
      <c r="N15" s="59"/>
      <c r="O15" s="59"/>
      <c r="P15" s="59"/>
      <c r="Q15" s="59"/>
    </row>
    <row r="16" spans="1:17" ht="55.2" customHeight="1" x14ac:dyDescent="0.25">
      <c r="B16" s="225"/>
      <c r="C16" s="122" t="s">
        <v>581</v>
      </c>
      <c r="D16" s="59"/>
      <c r="E16" s="2"/>
      <c r="F16" s="2"/>
      <c r="G16" s="2"/>
      <c r="H16" s="2"/>
      <c r="I16" s="2"/>
      <c r="J16" s="59"/>
      <c r="K16" s="59"/>
      <c r="L16" s="59"/>
      <c r="M16" s="59"/>
      <c r="N16" s="59"/>
      <c r="O16" s="59"/>
      <c r="P16" s="59"/>
      <c r="Q16" s="59"/>
    </row>
    <row r="17" spans="2:17" ht="55.2" customHeight="1" x14ac:dyDescent="0.25">
      <c r="B17" s="225"/>
      <c r="C17" s="122" t="s">
        <v>61</v>
      </c>
      <c r="D17" s="59"/>
      <c r="E17" s="2"/>
      <c r="F17" s="2"/>
      <c r="G17" s="2"/>
      <c r="H17" s="2"/>
      <c r="I17" s="2"/>
      <c r="J17" s="59"/>
      <c r="K17" s="59"/>
      <c r="L17" s="59"/>
      <c r="M17" s="59"/>
      <c r="N17" s="59"/>
      <c r="O17" s="59"/>
      <c r="P17" s="59"/>
      <c r="Q17" s="59"/>
    </row>
    <row r="18" spans="2:17" ht="55.2" customHeight="1" x14ac:dyDescent="0.25">
      <c r="B18" s="225"/>
      <c r="C18" s="122" t="s">
        <v>62</v>
      </c>
      <c r="D18" s="59"/>
      <c r="E18" s="2"/>
      <c r="F18" s="2"/>
      <c r="G18" s="2"/>
      <c r="H18" s="2"/>
      <c r="I18" s="2"/>
      <c r="J18" s="59"/>
      <c r="K18" s="59"/>
      <c r="L18" s="59"/>
      <c r="M18" s="59"/>
      <c r="N18" s="59"/>
      <c r="O18" s="59"/>
      <c r="P18" s="59"/>
      <c r="Q18" s="59"/>
    </row>
    <row r="19" spans="2:17" ht="55.2" customHeight="1" x14ac:dyDescent="0.25">
      <c r="B19" s="225"/>
      <c r="C19" s="122" t="s">
        <v>63</v>
      </c>
      <c r="D19" s="59"/>
      <c r="E19" s="2"/>
      <c r="F19" s="2"/>
      <c r="G19" s="2"/>
      <c r="H19" s="2"/>
      <c r="I19" s="2"/>
      <c r="J19" s="59"/>
      <c r="K19" s="59"/>
      <c r="L19" s="59"/>
      <c r="M19" s="59"/>
      <c r="N19" s="59"/>
      <c r="O19" s="59"/>
      <c r="P19" s="59"/>
      <c r="Q19" s="59"/>
    </row>
    <row r="20" spans="2:17" ht="103.2" hidden="1" customHeight="1" x14ac:dyDescent="0.25">
      <c r="B20" s="225"/>
      <c r="C20" s="122"/>
      <c r="D20" s="59"/>
      <c r="E20" s="2"/>
      <c r="F20" s="2"/>
      <c r="G20" s="2"/>
      <c r="H20" s="2"/>
      <c r="I20" s="2"/>
      <c r="J20" s="59"/>
      <c r="K20" s="59"/>
      <c r="L20" s="59"/>
      <c r="M20" s="59"/>
      <c r="N20" s="59"/>
      <c r="O20" s="59"/>
      <c r="P20" s="59"/>
      <c r="Q20" s="59"/>
    </row>
    <row r="21" spans="2:17" ht="103.2" hidden="1" customHeight="1" x14ac:dyDescent="0.25">
      <c r="B21" s="225"/>
      <c r="C21" s="122"/>
      <c r="D21" s="59"/>
      <c r="E21" s="2"/>
      <c r="F21" s="2"/>
      <c r="G21" s="2"/>
      <c r="H21" s="2"/>
      <c r="I21" s="2"/>
      <c r="J21" s="59"/>
      <c r="K21" s="59"/>
      <c r="L21" s="59"/>
      <c r="M21" s="59"/>
      <c r="N21" s="59"/>
      <c r="O21" s="59"/>
      <c r="P21" s="59"/>
      <c r="Q21" s="59"/>
    </row>
    <row r="22" spans="2:17" ht="103.2" hidden="1" customHeight="1" x14ac:dyDescent="0.25">
      <c r="B22" s="226"/>
      <c r="C22" s="122"/>
      <c r="D22" s="59"/>
      <c r="E22" s="2"/>
      <c r="F22" s="2"/>
      <c r="G22" s="2"/>
      <c r="H22" s="2"/>
      <c r="I22" s="2"/>
      <c r="J22" s="59"/>
      <c r="K22" s="59"/>
      <c r="L22" s="59"/>
      <c r="M22" s="59"/>
      <c r="N22" s="59"/>
      <c r="O22" s="59"/>
      <c r="P22" s="59"/>
      <c r="Q22" s="59"/>
    </row>
    <row r="23" spans="2:17" ht="55.2" customHeight="1" x14ac:dyDescent="0.25">
      <c r="B23" s="224" t="s">
        <v>64</v>
      </c>
      <c r="C23" s="122" t="s">
        <v>582</v>
      </c>
      <c r="D23" s="59"/>
      <c r="E23" s="2"/>
      <c r="F23" s="2"/>
      <c r="G23" s="2"/>
      <c r="H23" s="2"/>
      <c r="I23" s="2"/>
      <c r="J23" s="59"/>
      <c r="K23" s="59"/>
      <c r="L23" s="59"/>
      <c r="M23" s="59"/>
      <c r="N23" s="59"/>
      <c r="O23" s="59"/>
      <c r="P23" s="59"/>
      <c r="Q23" s="59"/>
    </row>
    <row r="24" spans="2:17" ht="55.2" customHeight="1" x14ac:dyDescent="0.25">
      <c r="B24" s="225"/>
      <c r="C24" s="122" t="s">
        <v>583</v>
      </c>
      <c r="D24" s="59"/>
      <c r="E24" s="2"/>
      <c r="F24" s="2"/>
      <c r="G24" s="2"/>
      <c r="H24" s="2"/>
      <c r="I24" s="2"/>
      <c r="J24" s="59"/>
      <c r="K24" s="59"/>
      <c r="L24" s="59"/>
      <c r="M24" s="59"/>
      <c r="N24" s="59"/>
      <c r="O24" s="59"/>
      <c r="P24" s="59"/>
      <c r="Q24" s="59"/>
    </row>
    <row r="25" spans="2:17" ht="55.2" customHeight="1" x14ac:dyDescent="0.25">
      <c r="B25" s="225"/>
      <c r="C25" s="122" t="s">
        <v>584</v>
      </c>
      <c r="D25" s="59"/>
      <c r="E25" s="2"/>
      <c r="F25" s="2"/>
      <c r="G25" s="2"/>
      <c r="H25" s="2"/>
      <c r="I25" s="2"/>
      <c r="J25" s="59"/>
      <c r="K25" s="59"/>
      <c r="L25" s="59"/>
      <c r="M25" s="59"/>
      <c r="N25" s="59"/>
      <c r="O25" s="59"/>
      <c r="P25" s="59"/>
      <c r="Q25" s="59"/>
    </row>
    <row r="26" spans="2:17" ht="20.399999999999999" hidden="1" customHeight="1" x14ac:dyDescent="0.25">
      <c r="B26" s="225"/>
      <c r="C26" s="122"/>
      <c r="D26" s="59"/>
      <c r="E26" s="2"/>
      <c r="F26" s="2"/>
      <c r="G26" s="2"/>
      <c r="H26" s="2"/>
      <c r="I26" s="2"/>
      <c r="J26" s="59"/>
      <c r="K26" s="59"/>
      <c r="L26" s="59"/>
      <c r="M26" s="59"/>
      <c r="N26" s="59"/>
      <c r="O26" s="59"/>
      <c r="P26" s="59"/>
      <c r="Q26" s="59"/>
    </row>
    <row r="27" spans="2:17" ht="20.399999999999999" hidden="1" customHeight="1" x14ac:dyDescent="0.25">
      <c r="B27" s="225"/>
      <c r="C27" s="122"/>
      <c r="D27" s="59"/>
      <c r="E27" s="2"/>
      <c r="F27" s="2"/>
      <c r="G27" s="2"/>
      <c r="H27" s="2"/>
      <c r="I27" s="2"/>
      <c r="J27" s="59"/>
      <c r="K27" s="59"/>
      <c r="L27" s="59"/>
      <c r="M27" s="59"/>
      <c r="N27" s="59"/>
      <c r="O27" s="59"/>
      <c r="P27" s="59"/>
      <c r="Q27" s="59"/>
    </row>
    <row r="28" spans="2:17" ht="20.399999999999999" hidden="1" customHeight="1" x14ac:dyDescent="0.25">
      <c r="B28" s="226"/>
      <c r="C28" s="122"/>
      <c r="D28" s="59"/>
      <c r="E28" s="2"/>
      <c r="F28" s="2"/>
      <c r="G28" s="2"/>
      <c r="H28" s="2"/>
      <c r="I28" s="2"/>
      <c r="J28" s="59"/>
      <c r="K28" s="59"/>
      <c r="L28" s="59"/>
      <c r="M28" s="59"/>
      <c r="N28" s="59"/>
      <c r="O28" s="59"/>
      <c r="P28" s="59"/>
      <c r="Q28" s="59"/>
    </row>
    <row r="29" spans="2:17" ht="28.8" x14ac:dyDescent="0.25">
      <c r="B29" s="121" t="s">
        <v>65</v>
      </c>
      <c r="C29" s="122" t="s">
        <v>66</v>
      </c>
      <c r="D29" s="59"/>
      <c r="E29" s="2"/>
      <c r="F29" s="2"/>
      <c r="G29" s="2"/>
      <c r="H29" s="2"/>
      <c r="I29" s="2"/>
      <c r="J29" s="59"/>
      <c r="K29" s="59"/>
      <c r="L29" s="59"/>
      <c r="M29" s="59"/>
      <c r="N29" s="59"/>
      <c r="O29" s="59"/>
      <c r="P29" s="59"/>
      <c r="Q29" s="59"/>
    </row>
    <row r="30" spans="2:17" ht="20.399999999999999" customHeight="1" x14ac:dyDescent="0.25">
      <c r="B30" s="227" t="s">
        <v>602</v>
      </c>
      <c r="C30" s="122"/>
      <c r="D30" s="59"/>
      <c r="E30" s="2"/>
      <c r="F30" s="2"/>
      <c r="G30" s="2"/>
      <c r="H30" s="2"/>
      <c r="I30" s="2"/>
      <c r="J30" s="59"/>
      <c r="K30" s="59"/>
      <c r="L30" s="59"/>
      <c r="M30" s="59"/>
      <c r="N30" s="59"/>
      <c r="O30" s="59"/>
      <c r="P30" s="59"/>
      <c r="Q30" s="59"/>
    </row>
    <row r="31" spans="2:17" ht="20.399999999999999" customHeight="1" x14ac:dyDescent="0.25">
      <c r="B31" s="227"/>
      <c r="C31" s="122"/>
      <c r="D31" s="59"/>
      <c r="E31" s="2"/>
      <c r="F31" s="2"/>
      <c r="G31" s="2"/>
      <c r="H31" s="2"/>
      <c r="I31" s="2"/>
      <c r="J31" s="59"/>
      <c r="K31" s="59"/>
      <c r="L31" s="59"/>
      <c r="M31" s="59"/>
      <c r="N31" s="59"/>
      <c r="O31" s="59"/>
      <c r="P31" s="59"/>
      <c r="Q31" s="59"/>
    </row>
    <row r="32" spans="2:17" ht="20.399999999999999" customHeight="1" x14ac:dyDescent="0.25">
      <c r="B32" s="227"/>
      <c r="C32" s="122"/>
      <c r="D32" s="59"/>
      <c r="E32" s="2"/>
      <c r="F32" s="2"/>
      <c r="G32" s="2"/>
      <c r="H32" s="2"/>
      <c r="I32" s="2"/>
      <c r="J32" s="59"/>
      <c r="K32" s="59"/>
      <c r="L32" s="59"/>
      <c r="M32" s="59"/>
      <c r="N32" s="59"/>
      <c r="O32" s="59"/>
      <c r="P32" s="59"/>
      <c r="Q32" s="59"/>
    </row>
    <row r="33" spans="2:17" ht="20.399999999999999" customHeight="1" x14ac:dyDescent="0.25">
      <c r="B33" s="83"/>
      <c r="C33" s="84"/>
      <c r="D33" s="78"/>
      <c r="E33" s="85"/>
      <c r="F33" s="85"/>
      <c r="G33" s="85"/>
      <c r="H33" s="85"/>
      <c r="I33" s="85"/>
      <c r="J33" s="86"/>
      <c r="K33" s="86"/>
      <c r="L33" s="86"/>
      <c r="M33" s="86"/>
      <c r="N33" s="86"/>
      <c r="O33" s="86"/>
      <c r="P33" s="86"/>
      <c r="Q33" s="86"/>
    </row>
    <row r="34" spans="2:17" ht="80.400000000000006" customHeight="1" x14ac:dyDescent="0.25">
      <c r="B34" s="87"/>
      <c r="C34" s="87"/>
      <c r="D34" s="88" t="s">
        <v>67</v>
      </c>
      <c r="E34" s="89"/>
      <c r="F34" s="89"/>
      <c r="G34" s="89"/>
      <c r="H34" s="89"/>
      <c r="I34" s="89"/>
      <c r="J34" s="90"/>
      <c r="K34" s="90"/>
      <c r="L34" s="90"/>
      <c r="M34" s="90"/>
      <c r="N34" s="90"/>
      <c r="O34" s="90"/>
      <c r="P34" s="90"/>
      <c r="Q34" s="90"/>
    </row>
  </sheetData>
  <mergeCells count="5">
    <mergeCell ref="A1:C6"/>
    <mergeCell ref="B8:B13"/>
    <mergeCell ref="B23:B28"/>
    <mergeCell ref="B14:B22"/>
    <mergeCell ref="B30:B32"/>
  </mergeCells>
  <phoneticPr fontId="9"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D120C-D796-4CCF-A9D3-72D732B80D12}">
  <sheetPr>
    <tabColor theme="6"/>
  </sheetPr>
  <dimension ref="A1:Q33"/>
  <sheetViews>
    <sheetView showGridLines="0" topLeftCell="A13" zoomScale="70" zoomScaleNormal="70" workbookViewId="0">
      <selection activeCell="C25" sqref="C25"/>
    </sheetView>
  </sheetViews>
  <sheetFormatPr defaultColWidth="8.69921875" defaultRowHeight="13.8" x14ac:dyDescent="0.25"/>
  <cols>
    <col min="1" max="1" width="8.69921875" style="64"/>
    <col min="2" max="2" width="29.69921875" style="81" customWidth="1"/>
    <col min="3" max="3" width="55.69921875" style="64" customWidth="1"/>
    <col min="4" max="17" width="44" style="64" customWidth="1"/>
    <col min="18" max="16384" width="8.69921875" style="64"/>
  </cols>
  <sheetData>
    <row r="1" spans="1:17" x14ac:dyDescent="0.25">
      <c r="A1" s="223"/>
      <c r="B1" s="223"/>
      <c r="C1" s="223"/>
    </row>
    <row r="2" spans="1:17" ht="15.6" customHeight="1" x14ac:dyDescent="0.25">
      <c r="A2" s="223"/>
      <c r="B2" s="223"/>
      <c r="C2" s="223"/>
    </row>
    <row r="3" spans="1:17" ht="13.95" customHeight="1" x14ac:dyDescent="0.25">
      <c r="A3" s="223"/>
      <c r="B3" s="223"/>
      <c r="C3" s="223"/>
      <c r="D3" s="72"/>
      <c r="E3" s="75" t="s">
        <v>38</v>
      </c>
      <c r="F3" s="71"/>
      <c r="G3" s="75" t="s">
        <v>39</v>
      </c>
      <c r="H3" s="71"/>
      <c r="I3" s="75" t="s">
        <v>40</v>
      </c>
      <c r="J3" s="74"/>
      <c r="K3" s="76" t="s">
        <v>41</v>
      </c>
      <c r="L3" s="74"/>
      <c r="M3" s="76" t="s">
        <v>42</v>
      </c>
      <c r="N3" s="74"/>
      <c r="O3" s="76" t="s">
        <v>43</v>
      </c>
      <c r="P3" s="74"/>
      <c r="Q3" s="76" t="s">
        <v>44</v>
      </c>
    </row>
    <row r="4" spans="1:17" ht="13.95" customHeight="1" x14ac:dyDescent="0.25">
      <c r="A4" s="223"/>
      <c r="B4" s="223"/>
      <c r="C4" s="223"/>
      <c r="D4" s="73"/>
      <c r="E4" s="60" t="s">
        <v>45</v>
      </c>
      <c r="F4" s="65"/>
      <c r="G4" s="61"/>
      <c r="H4" s="65"/>
      <c r="I4" s="61"/>
      <c r="J4" s="69"/>
      <c r="K4" s="70"/>
      <c r="L4" s="69"/>
      <c r="M4" s="70"/>
      <c r="N4" s="69"/>
      <c r="O4" s="70"/>
      <c r="P4" s="69"/>
      <c r="Q4" s="70"/>
    </row>
    <row r="5" spans="1:17" ht="13.95" customHeight="1" x14ac:dyDescent="0.25">
      <c r="A5" s="223"/>
      <c r="B5" s="223"/>
      <c r="C5" s="223"/>
      <c r="D5" s="73"/>
      <c r="E5" s="60" t="s">
        <v>45</v>
      </c>
      <c r="F5" s="65"/>
      <c r="G5" s="61"/>
      <c r="H5" s="65"/>
      <c r="I5" s="61"/>
      <c r="J5" s="69"/>
      <c r="K5" s="70"/>
      <c r="L5" s="69"/>
      <c r="M5" s="70"/>
      <c r="N5" s="69"/>
      <c r="O5" s="70"/>
      <c r="P5" s="69"/>
      <c r="Q5" s="70"/>
    </row>
    <row r="6" spans="1:17" ht="13.95" customHeight="1" x14ac:dyDescent="0.25">
      <c r="A6" s="223"/>
      <c r="B6" s="223"/>
      <c r="C6" s="223"/>
      <c r="D6" s="72"/>
      <c r="E6" s="62"/>
      <c r="F6" s="65"/>
      <c r="G6" s="62"/>
      <c r="H6" s="65"/>
      <c r="I6" s="62"/>
      <c r="J6" s="69"/>
      <c r="K6" s="77"/>
      <c r="L6" s="69"/>
      <c r="M6" s="77"/>
      <c r="N6" s="69"/>
      <c r="O6" s="77"/>
      <c r="P6" s="69"/>
      <c r="Q6" s="77"/>
    </row>
    <row r="7" spans="1:17" s="67" customFormat="1" ht="30.6" customHeight="1" x14ac:dyDescent="0.25">
      <c r="B7" s="121" t="s">
        <v>578</v>
      </c>
      <c r="C7" s="121" t="s">
        <v>46</v>
      </c>
      <c r="D7" s="68" t="s">
        <v>47</v>
      </c>
      <c r="E7" s="66" t="s">
        <v>48</v>
      </c>
      <c r="F7" s="68" t="s">
        <v>49</v>
      </c>
      <c r="G7" s="66" t="s">
        <v>48</v>
      </c>
      <c r="H7" s="68" t="s">
        <v>50</v>
      </c>
      <c r="I7" s="66" t="s">
        <v>48</v>
      </c>
      <c r="J7" s="68" t="s">
        <v>51</v>
      </c>
      <c r="K7" s="68" t="s">
        <v>52</v>
      </c>
      <c r="L7" s="68" t="s">
        <v>53</v>
      </c>
      <c r="M7" s="68" t="s">
        <v>52</v>
      </c>
      <c r="N7" s="68" t="s">
        <v>54</v>
      </c>
      <c r="O7" s="68" t="s">
        <v>52</v>
      </c>
      <c r="P7" s="68" t="s">
        <v>55</v>
      </c>
      <c r="Q7" s="68" t="s">
        <v>52</v>
      </c>
    </row>
    <row r="8" spans="1:17" ht="57" customHeight="1" x14ac:dyDescent="0.25">
      <c r="B8" s="227" t="s">
        <v>68</v>
      </c>
      <c r="C8" s="123" t="s">
        <v>69</v>
      </c>
      <c r="D8" s="59"/>
      <c r="E8" s="2"/>
      <c r="F8" s="2"/>
      <c r="G8" s="2"/>
      <c r="H8" s="2"/>
      <c r="I8" s="2"/>
      <c r="J8" s="59"/>
      <c r="K8" s="59"/>
      <c r="L8" s="59"/>
      <c r="M8" s="59"/>
      <c r="N8" s="59"/>
      <c r="O8" s="59"/>
      <c r="P8" s="59"/>
      <c r="Q8" s="59"/>
    </row>
    <row r="9" spans="1:17" ht="57" customHeight="1" x14ac:dyDescent="0.25">
      <c r="B9" s="227"/>
      <c r="C9" s="123" t="s">
        <v>70</v>
      </c>
      <c r="D9" s="59"/>
      <c r="E9" s="2"/>
      <c r="F9" s="2"/>
      <c r="G9" s="2"/>
      <c r="H9" s="2"/>
      <c r="I9" s="2"/>
      <c r="J9" s="59"/>
      <c r="K9" s="59"/>
      <c r="L9" s="59"/>
      <c r="M9" s="59"/>
      <c r="N9" s="59"/>
      <c r="O9" s="59"/>
      <c r="P9" s="59"/>
      <c r="Q9" s="59"/>
    </row>
    <row r="10" spans="1:17" ht="57" customHeight="1" x14ac:dyDescent="0.25">
      <c r="B10" s="227"/>
      <c r="C10" s="123" t="s">
        <v>603</v>
      </c>
      <c r="D10" s="59"/>
      <c r="E10" s="2"/>
      <c r="F10" s="2"/>
      <c r="G10" s="2"/>
      <c r="H10" s="2"/>
      <c r="I10" s="2"/>
      <c r="J10" s="59"/>
      <c r="K10" s="59"/>
      <c r="L10" s="59"/>
      <c r="M10" s="59"/>
      <c r="N10" s="59"/>
      <c r="O10" s="59"/>
      <c r="P10" s="59"/>
      <c r="Q10" s="59"/>
    </row>
    <row r="11" spans="1:17" ht="57" customHeight="1" x14ac:dyDescent="0.25">
      <c r="B11" s="227"/>
      <c r="C11" s="123" t="s">
        <v>71</v>
      </c>
      <c r="D11" s="59"/>
      <c r="E11" s="2"/>
      <c r="F11" s="2"/>
      <c r="G11" s="2"/>
      <c r="H11" s="2"/>
      <c r="I11" s="2"/>
      <c r="J11" s="59"/>
      <c r="K11" s="59"/>
      <c r="L11" s="59"/>
      <c r="M11" s="59"/>
      <c r="N11" s="59"/>
      <c r="O11" s="59"/>
      <c r="P11" s="59"/>
      <c r="Q11" s="59"/>
    </row>
    <row r="12" spans="1:17" ht="57" customHeight="1" x14ac:dyDescent="0.25">
      <c r="B12" s="227"/>
      <c r="C12" s="123" t="s">
        <v>72</v>
      </c>
      <c r="D12" s="59"/>
      <c r="E12" s="2"/>
      <c r="F12" s="2"/>
      <c r="G12" s="2"/>
      <c r="H12" s="2"/>
      <c r="I12" s="2"/>
      <c r="J12" s="59"/>
      <c r="K12" s="59"/>
      <c r="L12" s="59"/>
      <c r="M12" s="59"/>
      <c r="N12" s="59"/>
      <c r="O12" s="59"/>
      <c r="P12" s="59"/>
      <c r="Q12" s="59"/>
    </row>
    <row r="13" spans="1:17" ht="57" customHeight="1" x14ac:dyDescent="0.25">
      <c r="B13" s="227"/>
      <c r="C13" s="123" t="s">
        <v>585</v>
      </c>
      <c r="D13" s="59"/>
      <c r="E13" s="2"/>
      <c r="F13" s="2"/>
      <c r="G13" s="2"/>
      <c r="H13" s="2"/>
      <c r="I13" s="2"/>
      <c r="J13" s="59"/>
      <c r="K13" s="59"/>
      <c r="L13" s="59"/>
      <c r="M13" s="59"/>
      <c r="N13" s="59"/>
      <c r="O13" s="59"/>
      <c r="P13" s="59"/>
      <c r="Q13" s="59"/>
    </row>
    <row r="14" spans="1:17" ht="57" customHeight="1" x14ac:dyDescent="0.25">
      <c r="B14" s="227"/>
      <c r="C14" s="123" t="s">
        <v>73</v>
      </c>
      <c r="D14" s="59"/>
      <c r="E14" s="2"/>
      <c r="F14" s="2"/>
      <c r="G14" s="2"/>
      <c r="H14" s="2"/>
      <c r="I14" s="2"/>
      <c r="J14" s="59"/>
      <c r="K14" s="59"/>
      <c r="L14" s="59"/>
      <c r="M14" s="59"/>
      <c r="N14" s="59"/>
      <c r="O14" s="59"/>
      <c r="P14" s="59"/>
      <c r="Q14" s="59"/>
    </row>
    <row r="15" spans="1:17" ht="57" customHeight="1" x14ac:dyDescent="0.25">
      <c r="B15" s="227" t="s">
        <v>74</v>
      </c>
      <c r="C15" s="123" t="s">
        <v>75</v>
      </c>
      <c r="D15" s="59"/>
      <c r="E15" s="2"/>
      <c r="F15" s="2"/>
      <c r="G15" s="2"/>
      <c r="H15" s="2"/>
      <c r="I15" s="2"/>
      <c r="J15" s="59"/>
      <c r="K15" s="59"/>
      <c r="L15" s="59"/>
      <c r="M15" s="59"/>
      <c r="N15" s="59"/>
      <c r="O15" s="59"/>
      <c r="P15" s="59"/>
      <c r="Q15" s="59"/>
    </row>
    <row r="16" spans="1:17" ht="57" customHeight="1" x14ac:dyDescent="0.25">
      <c r="B16" s="227"/>
      <c r="C16" s="123" t="s">
        <v>76</v>
      </c>
      <c r="D16" s="59"/>
      <c r="E16" s="2"/>
      <c r="F16" s="2"/>
      <c r="G16" s="2"/>
      <c r="H16" s="2"/>
      <c r="I16" s="2"/>
      <c r="J16" s="59"/>
      <c r="K16" s="59"/>
      <c r="L16" s="59"/>
      <c r="M16" s="59"/>
      <c r="N16" s="59"/>
      <c r="O16" s="59"/>
      <c r="P16" s="59"/>
      <c r="Q16" s="59"/>
    </row>
    <row r="17" spans="2:17" ht="57" customHeight="1" x14ac:dyDescent="0.25">
      <c r="B17" s="227"/>
      <c r="C17" s="123" t="s">
        <v>604</v>
      </c>
      <c r="D17" s="59"/>
      <c r="E17" s="2"/>
      <c r="F17" s="2"/>
      <c r="G17" s="2"/>
      <c r="H17" s="2"/>
      <c r="I17" s="2"/>
      <c r="J17" s="59"/>
      <c r="K17" s="59"/>
      <c r="L17" s="59"/>
      <c r="M17" s="59"/>
      <c r="N17" s="59"/>
      <c r="O17" s="59"/>
      <c r="P17" s="59"/>
      <c r="Q17" s="59"/>
    </row>
    <row r="18" spans="2:17" ht="57" customHeight="1" x14ac:dyDescent="0.25">
      <c r="B18" s="227"/>
      <c r="C18" s="123" t="s">
        <v>72</v>
      </c>
      <c r="D18" s="59"/>
      <c r="E18" s="2"/>
      <c r="F18" s="2"/>
      <c r="G18" s="2"/>
      <c r="H18" s="2"/>
      <c r="I18" s="2"/>
      <c r="J18" s="59"/>
      <c r="K18" s="59"/>
      <c r="L18" s="59"/>
      <c r="M18" s="59"/>
      <c r="N18" s="59"/>
      <c r="O18" s="59"/>
      <c r="P18" s="59"/>
      <c r="Q18" s="59"/>
    </row>
    <row r="19" spans="2:17" ht="57" customHeight="1" x14ac:dyDescent="0.25">
      <c r="B19" s="227"/>
      <c r="C19" s="123" t="s">
        <v>585</v>
      </c>
      <c r="D19" s="59"/>
      <c r="E19" s="2"/>
      <c r="F19" s="2"/>
      <c r="G19" s="2"/>
      <c r="H19" s="2"/>
      <c r="I19" s="2"/>
      <c r="J19" s="59"/>
      <c r="K19" s="59"/>
      <c r="L19" s="59"/>
      <c r="M19" s="59"/>
      <c r="N19" s="59"/>
      <c r="O19" s="59"/>
      <c r="P19" s="59"/>
      <c r="Q19" s="59"/>
    </row>
    <row r="20" spans="2:17" ht="57" customHeight="1" x14ac:dyDescent="0.25">
      <c r="B20" s="227"/>
      <c r="C20" s="123" t="s">
        <v>77</v>
      </c>
      <c r="D20" s="59"/>
      <c r="E20" s="2"/>
      <c r="F20" s="2"/>
      <c r="G20" s="2"/>
      <c r="H20" s="2"/>
      <c r="I20" s="2"/>
      <c r="J20" s="59"/>
      <c r="K20" s="59"/>
      <c r="L20" s="59"/>
      <c r="M20" s="59"/>
      <c r="N20" s="59"/>
      <c r="O20" s="59"/>
      <c r="P20" s="59"/>
      <c r="Q20" s="59"/>
    </row>
    <row r="21" spans="2:17" ht="57" customHeight="1" x14ac:dyDescent="0.25">
      <c r="B21" s="225" t="s">
        <v>59</v>
      </c>
      <c r="C21" s="123" t="s">
        <v>78</v>
      </c>
      <c r="D21" s="59"/>
      <c r="E21" s="2"/>
      <c r="F21" s="2"/>
      <c r="G21" s="2"/>
      <c r="H21" s="2"/>
      <c r="I21" s="2"/>
      <c r="J21" s="59"/>
      <c r="K21" s="59"/>
      <c r="L21" s="59"/>
      <c r="M21" s="59"/>
      <c r="N21" s="59"/>
      <c r="O21" s="59"/>
      <c r="P21" s="59"/>
      <c r="Q21" s="59"/>
    </row>
    <row r="22" spans="2:17" ht="57" customHeight="1" x14ac:dyDescent="0.25">
      <c r="B22" s="225"/>
      <c r="C22" s="123" t="s">
        <v>79</v>
      </c>
      <c r="D22" s="59"/>
      <c r="E22" s="2"/>
      <c r="F22" s="2"/>
      <c r="G22" s="2"/>
      <c r="H22" s="2"/>
      <c r="I22" s="2"/>
      <c r="J22" s="59"/>
      <c r="K22" s="59"/>
      <c r="L22" s="59"/>
      <c r="M22" s="59"/>
      <c r="N22" s="59"/>
      <c r="O22" s="59"/>
      <c r="P22" s="59"/>
      <c r="Q22" s="59"/>
    </row>
    <row r="23" spans="2:17" ht="57" customHeight="1" x14ac:dyDescent="0.25">
      <c r="B23" s="225"/>
      <c r="C23" s="123" t="s">
        <v>80</v>
      </c>
      <c r="D23" s="59"/>
      <c r="E23" s="2"/>
      <c r="F23" s="2"/>
      <c r="G23" s="2"/>
      <c r="H23" s="2"/>
      <c r="I23" s="2"/>
      <c r="J23" s="59"/>
      <c r="K23" s="59"/>
      <c r="L23" s="59"/>
      <c r="M23" s="59"/>
      <c r="N23" s="59"/>
      <c r="O23" s="59"/>
      <c r="P23" s="59"/>
      <c r="Q23" s="59"/>
    </row>
    <row r="24" spans="2:17" ht="57" customHeight="1" x14ac:dyDescent="0.25">
      <c r="B24" s="225"/>
      <c r="C24" s="123" t="s">
        <v>605</v>
      </c>
      <c r="D24" s="59"/>
      <c r="E24" s="2"/>
      <c r="F24" s="2"/>
      <c r="G24" s="2"/>
      <c r="H24" s="2"/>
      <c r="I24" s="2"/>
      <c r="J24" s="59"/>
      <c r="K24" s="59"/>
      <c r="L24" s="59"/>
      <c r="M24" s="59"/>
      <c r="N24" s="59"/>
      <c r="O24" s="59"/>
      <c r="P24" s="59"/>
      <c r="Q24" s="59"/>
    </row>
    <row r="25" spans="2:17" ht="57" customHeight="1" x14ac:dyDescent="0.25">
      <c r="B25" s="226"/>
      <c r="C25" s="123" t="s">
        <v>81</v>
      </c>
      <c r="D25" s="59"/>
      <c r="E25" s="2"/>
      <c r="F25" s="2"/>
      <c r="G25" s="2"/>
      <c r="H25" s="2"/>
      <c r="I25" s="2"/>
      <c r="J25" s="59"/>
      <c r="K25" s="59"/>
      <c r="L25" s="59"/>
      <c r="M25" s="59"/>
      <c r="N25" s="59"/>
      <c r="O25" s="59"/>
      <c r="P25" s="59"/>
      <c r="Q25" s="59"/>
    </row>
    <row r="26" spans="2:17" ht="57" customHeight="1" x14ac:dyDescent="0.25">
      <c r="B26" s="224" t="s">
        <v>64</v>
      </c>
      <c r="C26" s="123" t="s">
        <v>82</v>
      </c>
      <c r="D26" s="59"/>
      <c r="E26" s="2"/>
      <c r="F26" s="2"/>
      <c r="G26" s="2"/>
      <c r="H26" s="2"/>
      <c r="I26" s="2"/>
      <c r="J26" s="59"/>
      <c r="K26" s="59"/>
      <c r="L26" s="59"/>
      <c r="M26" s="59"/>
      <c r="N26" s="59"/>
      <c r="O26" s="59"/>
      <c r="P26" s="59"/>
      <c r="Q26" s="59"/>
    </row>
    <row r="27" spans="2:17" ht="57" customHeight="1" x14ac:dyDescent="0.25">
      <c r="B27" s="226"/>
      <c r="C27" s="123" t="s">
        <v>83</v>
      </c>
      <c r="D27" s="59"/>
      <c r="E27" s="2"/>
      <c r="F27" s="2"/>
      <c r="G27" s="2"/>
      <c r="H27" s="2"/>
      <c r="I27" s="2"/>
      <c r="J27" s="59"/>
      <c r="K27" s="59"/>
      <c r="L27" s="59"/>
      <c r="M27" s="59"/>
      <c r="N27" s="59"/>
      <c r="O27" s="59"/>
      <c r="P27" s="59"/>
      <c r="Q27" s="59"/>
    </row>
    <row r="28" spans="2:17" ht="57" customHeight="1" x14ac:dyDescent="0.25">
      <c r="B28" s="224" t="s">
        <v>84</v>
      </c>
      <c r="C28" s="123" t="s">
        <v>85</v>
      </c>
      <c r="D28" s="59"/>
      <c r="E28" s="2"/>
      <c r="F28" s="2"/>
      <c r="G28" s="2"/>
      <c r="H28" s="2"/>
      <c r="I28" s="2"/>
      <c r="J28" s="59"/>
      <c r="K28" s="59"/>
      <c r="L28" s="59"/>
      <c r="M28" s="59"/>
      <c r="N28" s="59"/>
      <c r="O28" s="59"/>
      <c r="P28" s="59"/>
      <c r="Q28" s="59"/>
    </row>
    <row r="29" spans="2:17" ht="57" customHeight="1" x14ac:dyDescent="0.25">
      <c r="B29" s="226"/>
      <c r="C29" s="123" t="s">
        <v>86</v>
      </c>
      <c r="D29" s="59"/>
      <c r="E29" s="2"/>
      <c r="F29" s="2"/>
      <c r="G29" s="2"/>
      <c r="H29" s="2"/>
      <c r="I29" s="2"/>
      <c r="J29" s="59"/>
      <c r="K29" s="59"/>
      <c r="L29" s="59"/>
      <c r="M29" s="59"/>
      <c r="N29" s="59"/>
      <c r="O29" s="59"/>
      <c r="P29" s="59"/>
      <c r="Q29" s="59"/>
    </row>
    <row r="30" spans="2:17" ht="24" customHeight="1" x14ac:dyDescent="0.25">
      <c r="B30" s="224" t="s">
        <v>602</v>
      </c>
      <c r="C30" s="124"/>
      <c r="D30" s="82"/>
      <c r="E30" s="79"/>
      <c r="F30" s="79"/>
      <c r="G30" s="79"/>
      <c r="H30" s="79"/>
      <c r="I30" s="79"/>
      <c r="J30" s="80"/>
      <c r="K30" s="80"/>
      <c r="L30" s="80"/>
      <c r="M30" s="80"/>
      <c r="N30" s="80"/>
      <c r="O30" s="80"/>
      <c r="P30" s="80"/>
      <c r="Q30" s="80"/>
    </row>
    <row r="31" spans="2:17" ht="31.2" customHeight="1" x14ac:dyDescent="0.25">
      <c r="B31" s="226"/>
      <c r="C31" s="124"/>
      <c r="D31" s="82"/>
      <c r="E31" s="79"/>
      <c r="F31" s="79"/>
      <c r="G31" s="79"/>
      <c r="H31" s="79"/>
      <c r="I31" s="79"/>
      <c r="J31" s="80"/>
      <c r="K31" s="80"/>
      <c r="L31" s="80"/>
      <c r="M31" s="80"/>
      <c r="N31" s="80"/>
      <c r="O31" s="80"/>
      <c r="P31" s="80"/>
      <c r="Q31" s="80"/>
    </row>
    <row r="32" spans="2:17" ht="20.399999999999999" customHeight="1" x14ac:dyDescent="0.25">
      <c r="B32" s="83"/>
      <c r="C32" s="84"/>
      <c r="D32" s="78"/>
      <c r="E32" s="85"/>
      <c r="F32" s="85"/>
      <c r="G32" s="85"/>
      <c r="H32" s="85"/>
      <c r="I32" s="85"/>
      <c r="J32" s="86"/>
      <c r="K32" s="86"/>
      <c r="L32" s="86"/>
      <c r="M32" s="86"/>
      <c r="N32" s="86"/>
      <c r="O32" s="86"/>
      <c r="P32" s="86"/>
      <c r="Q32" s="86"/>
    </row>
    <row r="33" spans="2:17" ht="80.400000000000006" customHeight="1" x14ac:dyDescent="0.25">
      <c r="B33" s="87"/>
      <c r="C33" s="87"/>
      <c r="D33" s="88" t="s">
        <v>67</v>
      </c>
      <c r="E33" s="89"/>
      <c r="F33" s="89"/>
      <c r="G33" s="89"/>
      <c r="H33" s="89"/>
      <c r="I33" s="89"/>
      <c r="J33" s="90"/>
      <c r="K33" s="90"/>
      <c r="L33" s="90"/>
      <c r="M33" s="90"/>
      <c r="N33" s="90"/>
      <c r="O33" s="90"/>
      <c r="P33" s="90"/>
      <c r="Q33" s="90"/>
    </row>
  </sheetData>
  <mergeCells count="7">
    <mergeCell ref="B30:B31"/>
    <mergeCell ref="A1:C6"/>
    <mergeCell ref="B8:B14"/>
    <mergeCell ref="B15:B20"/>
    <mergeCell ref="B21:B25"/>
    <mergeCell ref="B26:B27"/>
    <mergeCell ref="B28:B2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872D-CD02-4687-B0AC-C482CEFD8CF2}">
  <sheetPr>
    <tabColor theme="6"/>
  </sheetPr>
  <dimension ref="A1:Q25"/>
  <sheetViews>
    <sheetView showGridLines="0" topLeftCell="A13" zoomScale="85" zoomScaleNormal="85" workbookViewId="0">
      <selection activeCell="B21" sqref="B21:B23"/>
    </sheetView>
  </sheetViews>
  <sheetFormatPr defaultColWidth="8.69921875" defaultRowHeight="13.8" x14ac:dyDescent="0.25"/>
  <cols>
    <col min="1" max="1" width="8.69921875" style="64"/>
    <col min="2" max="2" width="41.19921875" style="81" customWidth="1"/>
    <col min="3" max="3" width="55.69921875" style="64" customWidth="1"/>
    <col min="4" max="17" width="44" style="64" customWidth="1"/>
    <col min="18" max="16384" width="8.69921875" style="64"/>
  </cols>
  <sheetData>
    <row r="1" spans="1:17" x14ac:dyDescent="0.25">
      <c r="A1" s="223"/>
      <c r="B1" s="223"/>
      <c r="C1" s="223"/>
    </row>
    <row r="2" spans="1:17" ht="15.6" customHeight="1" x14ac:dyDescent="0.25">
      <c r="A2" s="223"/>
      <c r="B2" s="223"/>
      <c r="C2" s="223"/>
    </row>
    <row r="3" spans="1:17" ht="13.95" customHeight="1" x14ac:dyDescent="0.25">
      <c r="A3" s="223"/>
      <c r="B3" s="223"/>
      <c r="C3" s="223"/>
      <c r="D3" s="72"/>
      <c r="E3" s="75" t="s">
        <v>38</v>
      </c>
      <c r="F3" s="71"/>
      <c r="G3" s="75" t="s">
        <v>39</v>
      </c>
      <c r="H3" s="71"/>
      <c r="I3" s="75" t="s">
        <v>40</v>
      </c>
      <c r="J3" s="74"/>
      <c r="K3" s="76" t="s">
        <v>41</v>
      </c>
      <c r="L3" s="74"/>
      <c r="M3" s="76" t="s">
        <v>42</v>
      </c>
      <c r="N3" s="74"/>
      <c r="O3" s="76" t="s">
        <v>43</v>
      </c>
      <c r="P3" s="74"/>
      <c r="Q3" s="76" t="s">
        <v>44</v>
      </c>
    </row>
    <row r="4" spans="1:17" ht="13.95" customHeight="1" x14ac:dyDescent="0.25">
      <c r="A4" s="223"/>
      <c r="B4" s="223"/>
      <c r="C4" s="223"/>
      <c r="D4" s="73"/>
      <c r="E4" s="60" t="s">
        <v>45</v>
      </c>
      <c r="F4" s="65"/>
      <c r="G4" s="61"/>
      <c r="H4" s="65"/>
      <c r="I4" s="61"/>
      <c r="J4" s="69"/>
      <c r="K4" s="70"/>
      <c r="L4" s="69"/>
      <c r="M4" s="70"/>
      <c r="N4" s="69"/>
      <c r="O4" s="70"/>
      <c r="P4" s="69"/>
      <c r="Q4" s="70"/>
    </row>
    <row r="5" spans="1:17" ht="13.95" customHeight="1" x14ac:dyDescent="0.25">
      <c r="A5" s="223"/>
      <c r="B5" s="223"/>
      <c r="C5" s="223"/>
      <c r="D5" s="73"/>
      <c r="E5" s="60" t="s">
        <v>45</v>
      </c>
      <c r="F5" s="65"/>
      <c r="G5" s="61"/>
      <c r="H5" s="65"/>
      <c r="I5" s="61"/>
      <c r="J5" s="69"/>
      <c r="K5" s="70"/>
      <c r="L5" s="69"/>
      <c r="M5" s="70"/>
      <c r="N5" s="69"/>
      <c r="O5" s="70"/>
      <c r="P5" s="69"/>
      <c r="Q5" s="70"/>
    </row>
    <row r="6" spans="1:17" ht="13.95" customHeight="1" x14ac:dyDescent="0.25">
      <c r="A6" s="223"/>
      <c r="B6" s="223"/>
      <c r="C6" s="223"/>
      <c r="D6" s="72"/>
      <c r="E6" s="62"/>
      <c r="F6" s="65"/>
      <c r="G6" s="62"/>
      <c r="H6" s="65"/>
      <c r="I6" s="62"/>
      <c r="J6" s="69"/>
      <c r="K6" s="77"/>
      <c r="L6" s="69"/>
      <c r="M6" s="77"/>
      <c r="N6" s="69"/>
      <c r="O6" s="77"/>
      <c r="P6" s="69"/>
      <c r="Q6" s="77"/>
    </row>
    <row r="7" spans="1:17" s="67" customFormat="1" ht="30.6" customHeight="1" x14ac:dyDescent="0.25">
      <c r="B7" s="121" t="s">
        <v>578</v>
      </c>
      <c r="C7" s="121" t="s">
        <v>46</v>
      </c>
      <c r="D7" s="68" t="s">
        <v>47</v>
      </c>
      <c r="E7" s="66" t="s">
        <v>48</v>
      </c>
      <c r="F7" s="68" t="s">
        <v>49</v>
      </c>
      <c r="G7" s="66" t="s">
        <v>48</v>
      </c>
      <c r="H7" s="68" t="s">
        <v>50</v>
      </c>
      <c r="I7" s="66" t="s">
        <v>48</v>
      </c>
      <c r="J7" s="68" t="s">
        <v>51</v>
      </c>
      <c r="K7" s="68" t="s">
        <v>52</v>
      </c>
      <c r="L7" s="68" t="s">
        <v>53</v>
      </c>
      <c r="M7" s="68" t="s">
        <v>52</v>
      </c>
      <c r="N7" s="68" t="s">
        <v>54</v>
      </c>
      <c r="O7" s="68" t="s">
        <v>52</v>
      </c>
      <c r="P7" s="68" t="s">
        <v>55</v>
      </c>
      <c r="Q7" s="68" t="s">
        <v>52</v>
      </c>
    </row>
    <row r="8" spans="1:17" ht="57" customHeight="1" x14ac:dyDescent="0.3">
      <c r="B8" s="224" t="s">
        <v>87</v>
      </c>
      <c r="C8" s="123" t="s">
        <v>75</v>
      </c>
      <c r="D8" s="105"/>
      <c r="E8" s="106"/>
      <c r="F8" s="106"/>
      <c r="G8" s="106"/>
      <c r="H8" s="106"/>
      <c r="I8" s="106"/>
      <c r="J8" s="107"/>
      <c r="K8" s="107"/>
      <c r="L8" s="107"/>
      <c r="M8" s="107"/>
      <c r="N8" s="107"/>
      <c r="O8" s="107"/>
      <c r="P8" s="107"/>
      <c r="Q8" s="107"/>
    </row>
    <row r="9" spans="1:17" ht="57" customHeight="1" x14ac:dyDescent="0.3">
      <c r="B9" s="225"/>
      <c r="C9" s="123" t="s">
        <v>88</v>
      </c>
      <c r="D9" s="105"/>
      <c r="E9" s="106"/>
      <c r="F9" s="106"/>
      <c r="G9" s="106"/>
      <c r="H9" s="106"/>
      <c r="I9" s="106"/>
      <c r="J9" s="107"/>
      <c r="K9" s="107"/>
      <c r="L9" s="107"/>
      <c r="M9" s="107"/>
      <c r="N9" s="107"/>
      <c r="O9" s="107"/>
      <c r="P9" s="107"/>
      <c r="Q9" s="107"/>
    </row>
    <row r="10" spans="1:17" ht="57" customHeight="1" x14ac:dyDescent="0.3">
      <c r="B10" s="226"/>
      <c r="C10" s="123" t="s">
        <v>89</v>
      </c>
      <c r="D10" s="105"/>
      <c r="E10" s="106"/>
      <c r="F10" s="106"/>
      <c r="G10" s="106"/>
      <c r="H10" s="106"/>
      <c r="I10" s="106"/>
      <c r="J10" s="107"/>
      <c r="K10" s="107"/>
      <c r="L10" s="107"/>
      <c r="M10" s="107"/>
      <c r="N10" s="107"/>
      <c r="O10" s="107"/>
      <c r="P10" s="107"/>
      <c r="Q10" s="107"/>
    </row>
    <row r="11" spans="1:17" ht="57" customHeight="1" x14ac:dyDescent="0.3">
      <c r="B11" s="224" t="s">
        <v>90</v>
      </c>
      <c r="C11" s="123" t="s">
        <v>91</v>
      </c>
      <c r="D11" s="105"/>
      <c r="E11" s="106"/>
      <c r="F11" s="106"/>
      <c r="G11" s="106"/>
      <c r="H11" s="106"/>
      <c r="I11" s="106"/>
      <c r="J11" s="107"/>
      <c r="K11" s="107"/>
      <c r="L11" s="107"/>
      <c r="M11" s="107"/>
      <c r="N11" s="107"/>
      <c r="O11" s="107"/>
      <c r="P11" s="107"/>
      <c r="Q11" s="107"/>
    </row>
    <row r="12" spans="1:17" ht="57" customHeight="1" x14ac:dyDescent="0.3">
      <c r="B12" s="225"/>
      <c r="C12" s="123" t="s">
        <v>92</v>
      </c>
      <c r="D12" s="105"/>
      <c r="E12" s="106"/>
      <c r="F12" s="106"/>
      <c r="G12" s="106"/>
      <c r="H12" s="106"/>
      <c r="I12" s="106"/>
      <c r="J12" s="107"/>
      <c r="K12" s="107"/>
      <c r="L12" s="107"/>
      <c r="M12" s="107"/>
      <c r="N12" s="107"/>
      <c r="O12" s="107"/>
      <c r="P12" s="107"/>
      <c r="Q12" s="107"/>
    </row>
    <row r="13" spans="1:17" ht="57" customHeight="1" x14ac:dyDescent="0.3">
      <c r="B13" s="225"/>
      <c r="C13" s="123" t="s">
        <v>93</v>
      </c>
      <c r="D13" s="105"/>
      <c r="E13" s="106"/>
      <c r="F13" s="106"/>
      <c r="G13" s="106"/>
      <c r="H13" s="106"/>
      <c r="I13" s="106"/>
      <c r="J13" s="107"/>
      <c r="K13" s="107"/>
      <c r="L13" s="107"/>
      <c r="M13" s="107"/>
      <c r="N13" s="107"/>
      <c r="O13" s="107"/>
      <c r="P13" s="107"/>
      <c r="Q13" s="107"/>
    </row>
    <row r="14" spans="1:17" ht="57" customHeight="1" x14ac:dyDescent="0.3">
      <c r="B14" s="226"/>
      <c r="C14" s="123" t="s">
        <v>94</v>
      </c>
      <c r="D14" s="105"/>
      <c r="E14" s="106"/>
      <c r="F14" s="106"/>
      <c r="G14" s="106"/>
      <c r="H14" s="106"/>
      <c r="I14" s="106"/>
      <c r="J14" s="107"/>
      <c r="K14" s="107"/>
      <c r="L14" s="107"/>
      <c r="M14" s="107"/>
      <c r="N14" s="107"/>
      <c r="O14" s="107"/>
      <c r="P14" s="107"/>
      <c r="Q14" s="107"/>
    </row>
    <row r="15" spans="1:17" ht="57" customHeight="1" x14ac:dyDescent="0.3">
      <c r="B15" s="228" t="s">
        <v>95</v>
      </c>
      <c r="C15" s="123" t="s">
        <v>96</v>
      </c>
      <c r="D15" s="109"/>
      <c r="E15" s="109"/>
      <c r="F15" s="106"/>
      <c r="G15" s="106"/>
      <c r="H15" s="106"/>
      <c r="I15" s="106"/>
      <c r="J15" s="107"/>
      <c r="K15" s="107"/>
      <c r="L15" s="107"/>
      <c r="M15" s="107"/>
      <c r="N15" s="107"/>
      <c r="O15" s="107"/>
      <c r="P15" s="107"/>
      <c r="Q15" s="107"/>
    </row>
    <row r="16" spans="1:17" ht="57" customHeight="1" x14ac:dyDescent="0.3">
      <c r="B16" s="229"/>
      <c r="C16" s="123" t="s">
        <v>97</v>
      </c>
      <c r="D16" s="105"/>
      <c r="E16" s="106"/>
      <c r="F16" s="106"/>
      <c r="G16" s="106"/>
      <c r="H16" s="106"/>
      <c r="I16" s="106"/>
      <c r="J16" s="107"/>
      <c r="K16" s="107"/>
      <c r="L16" s="107"/>
      <c r="M16" s="107"/>
      <c r="N16" s="107"/>
      <c r="O16" s="107"/>
      <c r="P16" s="107"/>
      <c r="Q16" s="107"/>
    </row>
    <row r="17" spans="2:17" ht="57" customHeight="1" x14ac:dyDescent="0.3">
      <c r="B17" s="230"/>
      <c r="C17" s="123" t="s">
        <v>98</v>
      </c>
      <c r="D17" s="105"/>
      <c r="E17" s="106"/>
      <c r="F17" s="106"/>
      <c r="G17" s="106"/>
      <c r="H17" s="106"/>
      <c r="I17" s="106"/>
      <c r="J17" s="107"/>
      <c r="K17" s="107"/>
      <c r="L17" s="107"/>
      <c r="M17" s="107"/>
      <c r="N17" s="107"/>
      <c r="O17" s="107"/>
      <c r="P17" s="107"/>
      <c r="Q17" s="107"/>
    </row>
    <row r="18" spans="2:17" ht="57" customHeight="1" x14ac:dyDescent="0.3">
      <c r="B18" s="228" t="s">
        <v>99</v>
      </c>
      <c r="C18" s="123" t="s">
        <v>100</v>
      </c>
      <c r="D18" s="106"/>
      <c r="E18" s="106"/>
      <c r="F18" s="106"/>
      <c r="G18" s="106"/>
      <c r="H18" s="106"/>
      <c r="I18" s="106"/>
      <c r="J18" s="107"/>
      <c r="K18" s="107"/>
      <c r="L18" s="107"/>
      <c r="M18" s="107"/>
      <c r="N18" s="107"/>
      <c r="O18" s="107"/>
      <c r="P18" s="107"/>
      <c r="Q18" s="107"/>
    </row>
    <row r="19" spans="2:17" ht="57" customHeight="1" x14ac:dyDescent="0.3">
      <c r="B19" s="229"/>
      <c r="C19" s="123" t="s">
        <v>101</v>
      </c>
      <c r="D19" s="106"/>
      <c r="E19" s="106"/>
      <c r="F19" s="106"/>
      <c r="G19" s="106"/>
      <c r="H19" s="106"/>
      <c r="I19" s="106"/>
      <c r="J19" s="107"/>
      <c r="K19" s="107"/>
      <c r="L19" s="107"/>
      <c r="M19" s="107"/>
      <c r="N19" s="107"/>
      <c r="O19" s="107"/>
      <c r="P19" s="107"/>
      <c r="Q19" s="107"/>
    </row>
    <row r="20" spans="2:17" ht="57" customHeight="1" x14ac:dyDescent="0.3">
      <c r="B20" s="229"/>
      <c r="C20" s="123" t="s">
        <v>102</v>
      </c>
      <c r="D20" s="106"/>
      <c r="E20" s="106"/>
      <c r="F20" s="106"/>
      <c r="G20" s="106"/>
      <c r="H20" s="106"/>
      <c r="I20" s="106"/>
      <c r="J20" s="107"/>
      <c r="K20" s="107"/>
      <c r="L20" s="107"/>
      <c r="M20" s="107"/>
      <c r="N20" s="107"/>
      <c r="O20" s="107"/>
      <c r="P20" s="107"/>
      <c r="Q20" s="107"/>
    </row>
    <row r="21" spans="2:17" ht="57" customHeight="1" x14ac:dyDescent="0.3">
      <c r="B21" s="224" t="s">
        <v>602</v>
      </c>
      <c r="C21" s="125"/>
      <c r="D21" s="108"/>
      <c r="E21" s="108"/>
      <c r="F21" s="108"/>
      <c r="G21" s="108"/>
      <c r="H21" s="108"/>
      <c r="I21" s="106"/>
      <c r="J21" s="107"/>
      <c r="K21" s="107"/>
      <c r="L21" s="107"/>
      <c r="M21" s="107"/>
      <c r="N21" s="107"/>
      <c r="O21" s="107"/>
      <c r="P21" s="107"/>
      <c r="Q21" s="107"/>
    </row>
    <row r="22" spans="2:17" ht="57" customHeight="1" x14ac:dyDescent="0.3">
      <c r="B22" s="225"/>
      <c r="C22" s="123"/>
      <c r="D22" s="105"/>
      <c r="E22" s="106"/>
      <c r="F22" s="106"/>
      <c r="G22" s="106"/>
      <c r="H22" s="106"/>
      <c r="I22" s="106"/>
      <c r="J22" s="107"/>
      <c r="K22" s="107"/>
      <c r="L22" s="107"/>
      <c r="M22" s="107"/>
      <c r="N22" s="107"/>
      <c r="O22" s="107"/>
      <c r="P22" s="107"/>
      <c r="Q22" s="107"/>
    </row>
    <row r="23" spans="2:17" ht="57" customHeight="1" x14ac:dyDescent="0.3">
      <c r="B23" s="226"/>
      <c r="C23" s="123"/>
      <c r="D23" s="105"/>
      <c r="E23" s="106"/>
      <c r="F23" s="106"/>
      <c r="G23" s="106"/>
      <c r="H23" s="106"/>
      <c r="I23" s="106"/>
      <c r="J23" s="107"/>
      <c r="K23" s="107"/>
      <c r="L23" s="107"/>
      <c r="M23" s="107"/>
      <c r="N23" s="107"/>
      <c r="O23" s="107"/>
      <c r="P23" s="107"/>
      <c r="Q23" s="107"/>
    </row>
    <row r="24" spans="2:17" ht="20.399999999999999" customHeight="1" x14ac:dyDescent="0.25">
      <c r="B24" s="83"/>
      <c r="C24" s="84"/>
      <c r="D24" s="78"/>
      <c r="E24" s="85"/>
      <c r="F24" s="85"/>
      <c r="G24" s="85"/>
      <c r="H24" s="85"/>
      <c r="I24" s="85"/>
      <c r="J24" s="86"/>
      <c r="K24" s="86"/>
      <c r="L24" s="86"/>
      <c r="M24" s="86"/>
      <c r="N24" s="86"/>
      <c r="O24" s="86"/>
      <c r="P24" s="86"/>
      <c r="Q24" s="86"/>
    </row>
    <row r="25" spans="2:17" ht="80.400000000000006" customHeight="1" x14ac:dyDescent="0.25">
      <c r="B25" s="87"/>
      <c r="C25" s="87"/>
      <c r="D25" s="88" t="s">
        <v>67</v>
      </c>
      <c r="E25" s="89"/>
      <c r="F25" s="89"/>
      <c r="G25" s="89"/>
      <c r="H25" s="89"/>
      <c r="I25" s="89"/>
      <c r="J25" s="90"/>
      <c r="K25" s="90"/>
      <c r="L25" s="90"/>
      <c r="M25" s="90"/>
      <c r="N25" s="90"/>
      <c r="O25" s="90"/>
      <c r="P25" s="90"/>
      <c r="Q25" s="90"/>
    </row>
  </sheetData>
  <mergeCells count="6">
    <mergeCell ref="B21:B23"/>
    <mergeCell ref="B18:B20"/>
    <mergeCell ref="A1:C6"/>
    <mergeCell ref="B15:B17"/>
    <mergeCell ref="B11:B14"/>
    <mergeCell ref="B8:B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27B04-2BFD-41DD-89EF-7071CC643839}">
  <sheetPr>
    <tabColor theme="6"/>
  </sheetPr>
  <dimension ref="A1:Q23"/>
  <sheetViews>
    <sheetView showGridLines="0" topLeftCell="A11" zoomScale="85" zoomScaleNormal="85" workbookViewId="0">
      <selection activeCell="C15" sqref="C15"/>
    </sheetView>
  </sheetViews>
  <sheetFormatPr defaultColWidth="8.69921875" defaultRowHeight="13.8" x14ac:dyDescent="0.25"/>
  <cols>
    <col min="1" max="1" width="8.69921875" style="64"/>
    <col min="2" max="2" width="41.19921875" style="81" customWidth="1"/>
    <col min="3" max="3" width="55.69921875" style="64" customWidth="1"/>
    <col min="4" max="17" width="44" style="64" customWidth="1"/>
    <col min="18" max="16384" width="8.69921875" style="64"/>
  </cols>
  <sheetData>
    <row r="1" spans="1:17" x14ac:dyDescent="0.25">
      <c r="A1" s="223"/>
      <c r="B1" s="223"/>
      <c r="C1" s="223"/>
    </row>
    <row r="2" spans="1:17" ht="15.6" customHeight="1" x14ac:dyDescent="0.25">
      <c r="A2" s="223"/>
      <c r="B2" s="223"/>
      <c r="C2" s="223"/>
    </row>
    <row r="3" spans="1:17" ht="13.95" customHeight="1" x14ac:dyDescent="0.25">
      <c r="A3" s="223"/>
      <c r="B3" s="223"/>
      <c r="C3" s="223"/>
      <c r="D3" s="72"/>
      <c r="E3" s="75" t="s">
        <v>38</v>
      </c>
      <c r="F3" s="71"/>
      <c r="G3" s="75" t="s">
        <v>39</v>
      </c>
      <c r="H3" s="71"/>
      <c r="I3" s="75" t="s">
        <v>40</v>
      </c>
      <c r="J3" s="74"/>
      <c r="K3" s="76" t="s">
        <v>41</v>
      </c>
      <c r="L3" s="74"/>
      <c r="M3" s="76" t="s">
        <v>42</v>
      </c>
      <c r="N3" s="74"/>
      <c r="O3" s="76" t="s">
        <v>43</v>
      </c>
      <c r="P3" s="74"/>
      <c r="Q3" s="76" t="s">
        <v>44</v>
      </c>
    </row>
    <row r="4" spans="1:17" ht="13.95" customHeight="1" x14ac:dyDescent="0.25">
      <c r="A4" s="223"/>
      <c r="B4" s="223"/>
      <c r="C4" s="223"/>
      <c r="D4" s="73"/>
      <c r="E4" s="60" t="s">
        <v>45</v>
      </c>
      <c r="F4" s="65"/>
      <c r="G4" s="61"/>
      <c r="H4" s="65"/>
      <c r="I4" s="61"/>
      <c r="J4" s="69"/>
      <c r="K4" s="70"/>
      <c r="L4" s="69"/>
      <c r="M4" s="70"/>
      <c r="N4" s="69"/>
      <c r="O4" s="70"/>
      <c r="P4" s="69"/>
      <c r="Q4" s="70"/>
    </row>
    <row r="5" spans="1:17" ht="13.95" customHeight="1" x14ac:dyDescent="0.25">
      <c r="A5" s="223"/>
      <c r="B5" s="223"/>
      <c r="C5" s="223"/>
      <c r="D5" s="73"/>
      <c r="E5" s="60"/>
      <c r="F5" s="65"/>
      <c r="G5" s="61"/>
      <c r="H5" s="65"/>
      <c r="I5" s="61"/>
      <c r="J5" s="69"/>
      <c r="K5" s="70"/>
      <c r="L5" s="69"/>
      <c r="M5" s="70"/>
      <c r="N5" s="69"/>
      <c r="O5" s="70"/>
      <c r="P5" s="69"/>
      <c r="Q5" s="70"/>
    </row>
    <row r="6" spans="1:17" ht="13.95" customHeight="1" x14ac:dyDescent="0.25">
      <c r="A6" s="223"/>
      <c r="B6" s="223"/>
      <c r="C6" s="223"/>
      <c r="D6" s="72"/>
      <c r="E6" s="62"/>
      <c r="F6" s="65"/>
      <c r="G6" s="62"/>
      <c r="H6" s="65"/>
      <c r="I6" s="62"/>
      <c r="J6" s="69"/>
      <c r="K6" s="77"/>
      <c r="L6" s="69"/>
      <c r="M6" s="77"/>
      <c r="N6" s="69"/>
      <c r="O6" s="77"/>
      <c r="P6" s="69"/>
      <c r="Q6" s="77"/>
    </row>
    <row r="7" spans="1:17" s="67" customFormat="1" ht="30.6" customHeight="1" x14ac:dyDescent="0.25">
      <c r="B7" s="121" t="s">
        <v>578</v>
      </c>
      <c r="C7" s="121" t="s">
        <v>46</v>
      </c>
      <c r="D7" s="68" t="s">
        <v>47</v>
      </c>
      <c r="E7" s="66" t="s">
        <v>48</v>
      </c>
      <c r="F7" s="68" t="s">
        <v>49</v>
      </c>
      <c r="G7" s="66" t="s">
        <v>48</v>
      </c>
      <c r="H7" s="68" t="s">
        <v>50</v>
      </c>
      <c r="I7" s="66" t="s">
        <v>48</v>
      </c>
      <c r="J7" s="68" t="s">
        <v>51</v>
      </c>
      <c r="K7" s="68" t="s">
        <v>52</v>
      </c>
      <c r="L7" s="68" t="s">
        <v>53</v>
      </c>
      <c r="M7" s="68" t="s">
        <v>52</v>
      </c>
      <c r="N7" s="68" t="s">
        <v>54</v>
      </c>
      <c r="O7" s="68" t="s">
        <v>52</v>
      </c>
      <c r="P7" s="68" t="s">
        <v>55</v>
      </c>
      <c r="Q7" s="68" t="s">
        <v>52</v>
      </c>
    </row>
    <row r="8" spans="1:17" ht="57" customHeight="1" x14ac:dyDescent="0.25">
      <c r="B8" s="224" t="s">
        <v>103</v>
      </c>
      <c r="C8" s="123" t="s">
        <v>104</v>
      </c>
      <c r="D8" s="63"/>
      <c r="E8" s="2"/>
      <c r="F8" s="2"/>
      <c r="G8" s="2"/>
      <c r="H8" s="2"/>
      <c r="I8" s="2"/>
      <c r="J8" s="59"/>
      <c r="K8" s="59"/>
      <c r="L8" s="59"/>
      <c r="M8" s="59"/>
      <c r="N8" s="59"/>
      <c r="O8" s="59"/>
      <c r="P8" s="59"/>
      <c r="Q8" s="59"/>
    </row>
    <row r="9" spans="1:17" ht="57" customHeight="1" x14ac:dyDescent="0.25">
      <c r="B9" s="225"/>
      <c r="C9" s="123" t="s">
        <v>105</v>
      </c>
      <c r="D9" s="63"/>
      <c r="E9" s="2"/>
      <c r="F9" s="2"/>
      <c r="G9" s="2"/>
      <c r="H9" s="2"/>
      <c r="I9" s="2"/>
      <c r="J9" s="59"/>
      <c r="K9" s="59"/>
      <c r="L9" s="59"/>
      <c r="M9" s="59"/>
      <c r="N9" s="59"/>
      <c r="O9" s="59"/>
      <c r="P9" s="59"/>
      <c r="Q9" s="59"/>
    </row>
    <row r="10" spans="1:17" ht="57" customHeight="1" x14ac:dyDescent="0.25">
      <c r="B10" s="225"/>
      <c r="C10" s="123" t="s">
        <v>106</v>
      </c>
      <c r="D10" s="63"/>
      <c r="E10" s="2"/>
      <c r="F10" s="2"/>
      <c r="G10" s="2"/>
      <c r="H10" s="2"/>
      <c r="I10" s="2"/>
      <c r="J10" s="59"/>
      <c r="K10" s="59"/>
      <c r="L10" s="59"/>
      <c r="M10" s="59"/>
      <c r="N10" s="59"/>
      <c r="O10" s="59"/>
      <c r="P10" s="59"/>
      <c r="Q10" s="59"/>
    </row>
    <row r="11" spans="1:17" ht="57" customHeight="1" x14ac:dyDescent="0.25">
      <c r="B11" s="225"/>
      <c r="C11" s="123" t="s">
        <v>107</v>
      </c>
      <c r="D11" s="63"/>
      <c r="E11" s="2"/>
      <c r="F11" s="2"/>
      <c r="G11" s="2"/>
      <c r="H11" s="2"/>
      <c r="I11" s="2"/>
      <c r="J11" s="59"/>
      <c r="K11" s="59"/>
      <c r="L11" s="59"/>
      <c r="M11" s="59"/>
      <c r="N11" s="59"/>
      <c r="O11" s="59"/>
      <c r="P11" s="59"/>
      <c r="Q11" s="59"/>
    </row>
    <row r="12" spans="1:17" ht="57" customHeight="1" x14ac:dyDescent="0.25">
      <c r="B12" s="225"/>
      <c r="C12" s="123" t="s">
        <v>108</v>
      </c>
      <c r="D12" s="63"/>
      <c r="E12" s="2"/>
      <c r="F12" s="2"/>
      <c r="G12" s="2"/>
      <c r="H12" s="2"/>
      <c r="I12" s="2"/>
      <c r="J12" s="59"/>
      <c r="K12" s="59"/>
      <c r="L12" s="59"/>
      <c r="M12" s="59"/>
      <c r="N12" s="59"/>
      <c r="O12" s="59"/>
      <c r="P12" s="59"/>
      <c r="Q12" s="59"/>
    </row>
    <row r="13" spans="1:17" ht="57" customHeight="1" x14ac:dyDescent="0.25">
      <c r="B13" s="227" t="s">
        <v>109</v>
      </c>
      <c r="C13" s="123" t="s">
        <v>586</v>
      </c>
      <c r="D13" s="63"/>
      <c r="E13" s="2"/>
      <c r="F13" s="2"/>
      <c r="G13" s="2"/>
      <c r="H13" s="2"/>
      <c r="I13" s="2"/>
      <c r="J13" s="59"/>
      <c r="K13" s="59"/>
      <c r="L13" s="59"/>
      <c r="M13" s="59"/>
      <c r="N13" s="59"/>
      <c r="O13" s="59"/>
      <c r="P13" s="59"/>
      <c r="Q13" s="59"/>
    </row>
    <row r="14" spans="1:17" ht="57" customHeight="1" x14ac:dyDescent="0.25">
      <c r="B14" s="227"/>
      <c r="C14" s="123" t="s">
        <v>110</v>
      </c>
      <c r="D14" s="91"/>
      <c r="E14" s="91"/>
      <c r="F14" s="2"/>
      <c r="G14" s="2"/>
      <c r="H14" s="2"/>
      <c r="I14" s="2"/>
      <c r="J14" s="59"/>
      <c r="K14" s="59"/>
      <c r="L14" s="59"/>
      <c r="M14" s="59"/>
      <c r="N14" s="59"/>
      <c r="O14" s="59"/>
      <c r="P14" s="59"/>
      <c r="Q14" s="59"/>
    </row>
    <row r="15" spans="1:17" ht="57" customHeight="1" x14ac:dyDescent="0.25">
      <c r="B15" s="227"/>
      <c r="C15" s="123" t="s">
        <v>606</v>
      </c>
      <c r="D15" s="63"/>
      <c r="E15" s="2"/>
      <c r="F15" s="2"/>
      <c r="G15" s="2"/>
      <c r="H15" s="2"/>
      <c r="I15" s="2"/>
      <c r="J15" s="59"/>
      <c r="K15" s="59"/>
      <c r="L15" s="59"/>
      <c r="M15" s="59"/>
      <c r="N15" s="59"/>
      <c r="O15" s="59"/>
      <c r="P15" s="59"/>
      <c r="Q15" s="59"/>
    </row>
    <row r="16" spans="1:17" ht="57" customHeight="1" x14ac:dyDescent="0.25">
      <c r="B16" s="227"/>
      <c r="C16" s="123" t="s">
        <v>111</v>
      </c>
      <c r="D16" s="63"/>
      <c r="E16" s="2"/>
      <c r="F16" s="2"/>
      <c r="G16" s="2"/>
      <c r="H16" s="2"/>
      <c r="I16" s="2"/>
      <c r="J16" s="59"/>
      <c r="K16" s="59"/>
      <c r="L16" s="59"/>
      <c r="M16" s="59"/>
      <c r="N16" s="59"/>
      <c r="O16" s="59"/>
      <c r="P16" s="59"/>
      <c r="Q16" s="59"/>
    </row>
    <row r="17" spans="2:17" ht="57" customHeight="1" x14ac:dyDescent="0.25">
      <c r="B17" s="227"/>
      <c r="C17" s="123" t="s">
        <v>112</v>
      </c>
      <c r="D17" s="91"/>
      <c r="E17" s="91"/>
      <c r="F17" s="91"/>
      <c r="G17" s="91"/>
      <c r="H17" s="91"/>
      <c r="I17" s="2"/>
      <c r="J17" s="59"/>
      <c r="K17" s="59"/>
      <c r="L17" s="59"/>
      <c r="M17" s="59"/>
      <c r="N17" s="59"/>
      <c r="O17" s="59"/>
      <c r="P17" s="59"/>
      <c r="Q17" s="59"/>
    </row>
    <row r="18" spans="2:17" ht="57" customHeight="1" x14ac:dyDescent="0.25">
      <c r="B18" s="227"/>
      <c r="C18" s="123" t="s">
        <v>113</v>
      </c>
      <c r="D18" s="63"/>
      <c r="E18" s="2"/>
      <c r="F18" s="2"/>
      <c r="G18" s="2"/>
      <c r="H18" s="2"/>
      <c r="I18" s="2"/>
      <c r="J18" s="59"/>
      <c r="K18" s="59"/>
      <c r="L18" s="59"/>
      <c r="M18" s="59"/>
      <c r="N18" s="59"/>
      <c r="O18" s="59"/>
      <c r="P18" s="59"/>
      <c r="Q18" s="59"/>
    </row>
    <row r="19" spans="2:17" ht="57" customHeight="1" x14ac:dyDescent="0.25">
      <c r="B19" s="224" t="s">
        <v>602</v>
      </c>
      <c r="C19" s="123"/>
      <c r="D19" s="63"/>
      <c r="E19" s="2"/>
      <c r="F19" s="2"/>
      <c r="G19" s="2"/>
      <c r="H19" s="2"/>
      <c r="I19" s="2"/>
      <c r="J19" s="59"/>
      <c r="K19" s="59"/>
      <c r="L19" s="59"/>
      <c r="M19" s="59"/>
      <c r="N19" s="59"/>
      <c r="O19" s="59"/>
      <c r="P19" s="59"/>
      <c r="Q19" s="59"/>
    </row>
    <row r="20" spans="2:17" ht="57" customHeight="1" x14ac:dyDescent="0.25">
      <c r="B20" s="225"/>
      <c r="C20" s="123"/>
      <c r="D20" s="59"/>
      <c r="E20" s="2"/>
      <c r="F20" s="2"/>
      <c r="G20" s="2"/>
      <c r="H20" s="2"/>
      <c r="I20" s="2"/>
      <c r="J20" s="59"/>
      <c r="K20" s="59"/>
      <c r="L20" s="59"/>
      <c r="M20" s="59"/>
      <c r="N20" s="59"/>
      <c r="O20" s="59"/>
      <c r="P20" s="59"/>
      <c r="Q20" s="59"/>
    </row>
    <row r="21" spans="2:17" ht="45" customHeight="1" x14ac:dyDescent="0.25">
      <c r="B21" s="225"/>
      <c r="C21" s="123"/>
      <c r="D21" s="59"/>
      <c r="E21" s="2"/>
      <c r="F21" s="2"/>
      <c r="G21" s="2"/>
      <c r="H21" s="2"/>
      <c r="I21" s="2"/>
      <c r="J21" s="59"/>
      <c r="K21" s="59"/>
      <c r="L21" s="59"/>
      <c r="M21" s="59"/>
      <c r="N21" s="59"/>
      <c r="O21" s="59"/>
      <c r="P21" s="59"/>
      <c r="Q21" s="59"/>
    </row>
    <row r="22" spans="2:17" ht="20.399999999999999" customHeight="1" x14ac:dyDescent="0.25">
      <c r="B22" s="83"/>
      <c r="C22" s="84"/>
      <c r="D22" s="78"/>
      <c r="E22" s="85"/>
      <c r="F22" s="85"/>
      <c r="G22" s="85"/>
      <c r="H22" s="85"/>
      <c r="I22" s="85"/>
      <c r="J22" s="86"/>
      <c r="K22" s="86"/>
      <c r="L22" s="86"/>
      <c r="M22" s="86"/>
      <c r="N22" s="86"/>
      <c r="O22" s="86"/>
      <c r="P22" s="86"/>
      <c r="Q22" s="86"/>
    </row>
    <row r="23" spans="2:17" ht="80.400000000000006" customHeight="1" x14ac:dyDescent="0.25">
      <c r="B23" s="87"/>
      <c r="C23" s="87"/>
      <c r="D23" s="88" t="s">
        <v>67</v>
      </c>
      <c r="E23" s="89"/>
      <c r="F23" s="89"/>
      <c r="G23" s="89"/>
      <c r="H23" s="89"/>
      <c r="I23" s="89"/>
      <c r="J23" s="90"/>
      <c r="K23" s="90"/>
      <c r="L23" s="90"/>
      <c r="M23" s="90"/>
      <c r="N23" s="90"/>
      <c r="O23" s="90"/>
      <c r="P23" s="90"/>
      <c r="Q23" s="90"/>
    </row>
  </sheetData>
  <mergeCells count="4">
    <mergeCell ref="B8:B12"/>
    <mergeCell ref="B13:B18"/>
    <mergeCell ref="B19:B21"/>
    <mergeCell ref="A1:C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B9FA3-EB7C-4FB0-AC81-09F522EF44C9}">
  <sheetPr>
    <tabColor theme="7"/>
  </sheetPr>
  <dimension ref="A1:H23"/>
  <sheetViews>
    <sheetView showGridLines="0" zoomScaleNormal="100" workbookViewId="0">
      <selection activeCell="E8" sqref="E8"/>
    </sheetView>
  </sheetViews>
  <sheetFormatPr defaultColWidth="8.69921875" defaultRowHeight="13.8" x14ac:dyDescent="0.25"/>
  <cols>
    <col min="1" max="1" width="25.19921875" style="64" customWidth="1"/>
    <col min="2" max="2" width="24.3984375" style="64" customWidth="1"/>
    <col min="3" max="3" width="18.09765625" style="64" customWidth="1"/>
    <col min="4" max="4" width="21.69921875" style="64" customWidth="1"/>
    <col min="5" max="5" width="83.59765625" style="64" customWidth="1"/>
    <col min="6" max="6" width="40.5" style="64" customWidth="1"/>
    <col min="7" max="7" width="37.8984375" style="64" customWidth="1"/>
    <col min="8" max="8" width="29.8984375" style="64" customWidth="1"/>
    <col min="9" max="16384" width="8.69921875" style="93"/>
  </cols>
  <sheetData>
    <row r="1" spans="2:8" ht="14.4" customHeight="1" x14ac:dyDescent="0.25">
      <c r="B1" s="231"/>
      <c r="C1" s="231"/>
      <c r="D1" s="231"/>
      <c r="E1" s="231"/>
    </row>
    <row r="2" spans="2:8" ht="14.4" customHeight="1" x14ac:dyDescent="0.25">
      <c r="B2" s="231"/>
      <c r="C2" s="231"/>
      <c r="D2" s="231"/>
      <c r="E2" s="231"/>
    </row>
    <row r="3" spans="2:8" ht="14.4" customHeight="1" x14ac:dyDescent="0.25">
      <c r="B3" s="231"/>
      <c r="C3" s="231"/>
      <c r="D3" s="231"/>
      <c r="E3" s="231"/>
    </row>
    <row r="4" spans="2:8" ht="25.95" customHeight="1" x14ac:dyDescent="0.25">
      <c r="B4" s="231"/>
      <c r="C4" s="231"/>
      <c r="D4" s="231"/>
      <c r="E4" s="231"/>
    </row>
    <row r="5" spans="2:8" ht="25.95" customHeight="1" x14ac:dyDescent="0.25">
      <c r="B5" s="94"/>
      <c r="C5" s="94"/>
      <c r="D5" s="94"/>
      <c r="E5" s="94"/>
    </row>
    <row r="6" spans="2:8" ht="25.95" customHeight="1" x14ac:dyDescent="0.25">
      <c r="B6" s="94"/>
      <c r="C6" s="94"/>
      <c r="D6" s="94"/>
      <c r="E6" s="94"/>
    </row>
    <row r="7" spans="2:8" ht="23.4" customHeight="1" x14ac:dyDescent="0.25">
      <c r="B7" s="126" t="s">
        <v>114</v>
      </c>
      <c r="C7" s="92" t="s">
        <v>115</v>
      </c>
      <c r="D7" s="92" t="s">
        <v>116</v>
      </c>
      <c r="E7" s="126" t="s">
        <v>589</v>
      </c>
      <c r="F7" s="126" t="s">
        <v>117</v>
      </c>
      <c r="G7" s="126" t="s">
        <v>118</v>
      </c>
      <c r="H7" s="92" t="s">
        <v>588</v>
      </c>
    </row>
    <row r="8" spans="2:8" ht="35.4" customHeight="1" x14ac:dyDescent="0.25">
      <c r="B8" s="127" t="s">
        <v>119</v>
      </c>
      <c r="C8" s="5" t="s">
        <v>120</v>
      </c>
      <c r="D8" s="5" t="s">
        <v>121</v>
      </c>
      <c r="E8" s="128" t="s">
        <v>590</v>
      </c>
      <c r="F8" s="129"/>
      <c r="G8" s="129"/>
      <c r="H8" s="2"/>
    </row>
    <row r="9" spans="2:8" ht="35.4" customHeight="1" x14ac:dyDescent="0.25">
      <c r="B9" s="234" t="s">
        <v>122</v>
      </c>
      <c r="C9" s="235" t="s">
        <v>587</v>
      </c>
      <c r="D9" s="235"/>
      <c r="E9" s="236" t="s">
        <v>123</v>
      </c>
      <c r="F9" s="129"/>
      <c r="G9" s="129"/>
      <c r="H9" s="2"/>
    </row>
    <row r="10" spans="2:8" ht="35.4" customHeight="1" x14ac:dyDescent="0.25">
      <c r="B10" s="234"/>
      <c r="C10" s="235" t="s">
        <v>124</v>
      </c>
      <c r="D10" s="235"/>
      <c r="E10" s="236"/>
      <c r="F10" s="129"/>
      <c r="G10" s="129"/>
      <c r="H10" s="2"/>
    </row>
    <row r="11" spans="2:8" ht="35.4" customHeight="1" x14ac:dyDescent="0.25">
      <c r="B11" s="234"/>
      <c r="C11" s="235" t="s">
        <v>125</v>
      </c>
      <c r="D11" s="235"/>
      <c r="E11" s="236"/>
      <c r="F11" s="129"/>
      <c r="G11" s="129"/>
      <c r="H11" s="2"/>
    </row>
    <row r="12" spans="2:8" ht="35.4" customHeight="1" x14ac:dyDescent="0.25">
      <c r="B12" s="127" t="s">
        <v>119</v>
      </c>
      <c r="C12" s="5" t="s">
        <v>126</v>
      </c>
      <c r="D12" s="5" t="s">
        <v>127</v>
      </c>
      <c r="E12" s="128" t="s">
        <v>591</v>
      </c>
      <c r="F12" s="129"/>
      <c r="G12" s="129"/>
      <c r="H12" s="2"/>
    </row>
    <row r="13" spans="2:8" ht="35.4" customHeight="1" x14ac:dyDescent="0.25">
      <c r="B13" s="127" t="s">
        <v>128</v>
      </c>
      <c r="C13" s="5" t="s">
        <v>129</v>
      </c>
      <c r="D13" s="5" t="s">
        <v>130</v>
      </c>
      <c r="E13" s="128" t="s">
        <v>131</v>
      </c>
      <c r="F13" s="118" t="s">
        <v>593</v>
      </c>
      <c r="G13" s="118" t="s">
        <v>132</v>
      </c>
      <c r="H13" s="44" t="s">
        <v>133</v>
      </c>
    </row>
    <row r="14" spans="2:8" ht="35.4" customHeight="1" x14ac:dyDescent="0.25">
      <c r="B14" s="127" t="s">
        <v>134</v>
      </c>
      <c r="C14" s="5"/>
      <c r="D14" s="5"/>
      <c r="E14" s="128" t="s">
        <v>135</v>
      </c>
      <c r="F14" s="129"/>
      <c r="G14" s="129"/>
      <c r="H14" s="2"/>
    </row>
    <row r="15" spans="2:8" ht="35.4" customHeight="1" x14ac:dyDescent="0.25">
      <c r="B15" s="127" t="s">
        <v>136</v>
      </c>
      <c r="C15" s="5"/>
      <c r="D15" s="5"/>
      <c r="E15" s="128" t="s">
        <v>137</v>
      </c>
      <c r="F15" s="129"/>
      <c r="G15" s="129"/>
      <c r="H15" s="2"/>
    </row>
    <row r="16" spans="2:8" ht="35.4" customHeight="1" x14ac:dyDescent="0.25">
      <c r="B16" s="127" t="s">
        <v>138</v>
      </c>
      <c r="C16" s="5"/>
      <c r="D16" s="5"/>
      <c r="E16" s="128" t="s">
        <v>139</v>
      </c>
      <c r="F16" s="129"/>
      <c r="G16" s="129"/>
      <c r="H16" s="2"/>
    </row>
    <row r="17" spans="1:8" ht="35.4" customHeight="1" x14ac:dyDescent="0.25">
      <c r="B17" s="127" t="s">
        <v>140</v>
      </c>
      <c r="C17" s="2"/>
      <c r="D17" s="2"/>
      <c r="E17" s="114" t="s">
        <v>592</v>
      </c>
      <c r="F17" s="129"/>
      <c r="G17" s="129"/>
      <c r="H17" s="2"/>
    </row>
    <row r="18" spans="1:8" ht="35.4" customHeight="1" x14ac:dyDescent="0.25">
      <c r="A18" s="232"/>
      <c r="B18" s="95" t="s">
        <v>141</v>
      </c>
      <c r="C18" s="2"/>
      <c r="D18" s="2"/>
      <c r="E18" s="58"/>
      <c r="F18" s="2"/>
      <c r="G18" s="2"/>
      <c r="H18" s="2"/>
    </row>
    <row r="19" spans="1:8" ht="35.4" customHeight="1" x14ac:dyDescent="0.25">
      <c r="A19" s="232"/>
      <c r="B19" s="95" t="s">
        <v>141</v>
      </c>
      <c r="C19" s="2"/>
      <c r="D19" s="2"/>
      <c r="E19" s="58"/>
      <c r="F19" s="2"/>
      <c r="G19" s="2"/>
      <c r="H19" s="2"/>
    </row>
    <row r="20" spans="1:8" ht="35.4" customHeight="1" x14ac:dyDescent="0.25">
      <c r="A20" s="232"/>
      <c r="B20" s="95" t="s">
        <v>141</v>
      </c>
      <c r="C20" s="2"/>
      <c r="D20" s="2"/>
      <c r="E20" s="58"/>
      <c r="F20" s="2"/>
      <c r="G20" s="2"/>
      <c r="H20" s="2"/>
    </row>
    <row r="21" spans="1:8" ht="35.4" customHeight="1" x14ac:dyDescent="0.25">
      <c r="A21" s="232"/>
      <c r="B21" s="95" t="s">
        <v>141</v>
      </c>
      <c r="C21" s="2"/>
      <c r="D21" s="2"/>
      <c r="E21" s="58"/>
      <c r="F21" s="2"/>
      <c r="G21" s="2"/>
      <c r="H21" s="2"/>
    </row>
    <row r="22" spans="1:8" ht="35.4" customHeight="1" x14ac:dyDescent="0.25">
      <c r="A22" s="232"/>
      <c r="B22" s="96" t="s">
        <v>141</v>
      </c>
      <c r="C22" s="79"/>
      <c r="D22" s="79"/>
      <c r="E22" s="97"/>
      <c r="F22" s="79"/>
      <c r="G22" s="79"/>
      <c r="H22" s="79"/>
    </row>
    <row r="23" spans="1:8" ht="35.4" customHeight="1" x14ac:dyDescent="0.25">
      <c r="A23" s="233"/>
      <c r="E23" s="98"/>
    </row>
  </sheetData>
  <mergeCells count="7">
    <mergeCell ref="B1:E4"/>
    <mergeCell ref="A18:A23"/>
    <mergeCell ref="B9:B11"/>
    <mergeCell ref="C9:D9"/>
    <mergeCell ref="E9:E11"/>
    <mergeCell ref="C10:D10"/>
    <mergeCell ref="C11:D1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d3027fc-9693-4ec9-95d1-934ec0f69345">
      <Terms xmlns="http://schemas.microsoft.com/office/infopath/2007/PartnerControls"/>
    </lcf76f155ced4ddcb4097134ff3c332f>
    <TaxCatchAll xmlns="ebd4fde2-92d8-49d0-aa91-e6051f6f0581" xsi:nil="true"/>
    <SharedWithUsers xmlns="ebd4fde2-92d8-49d0-aa91-e6051f6f0581">
      <UserInfo>
        <DisplayName>Bruce Bardsley</DisplayName>
        <AccountId>18</AccountId>
        <AccountType/>
      </UserInfo>
      <UserInfo>
        <DisplayName>Tamar Bourne</DisplayName>
        <AccountId>25</AccountId>
        <AccountType/>
      </UserInfo>
      <UserInfo>
        <DisplayName>Ellie Brundrett</DisplayName>
        <AccountId>12</AccountId>
        <AccountType/>
      </UserInfo>
      <UserInfo>
        <DisplayName>Jonty Haynes</DisplayName>
        <AccountId>51</AccountId>
        <AccountType/>
      </UserInfo>
      <UserInfo>
        <DisplayName>Tamsyn Lonsdale-Smith</DisplayName>
        <AccountId>17</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23F53E9F8F7C44AC8008BF94AB2ADB" ma:contentTypeVersion="18" ma:contentTypeDescription="Create a new document." ma:contentTypeScope="" ma:versionID="d2a6da7c1fdceb628eb96ee398ff5acd">
  <xsd:schema xmlns:xsd="http://www.w3.org/2001/XMLSchema" xmlns:xs="http://www.w3.org/2001/XMLSchema" xmlns:p="http://schemas.microsoft.com/office/2006/metadata/properties" xmlns:ns2="0d3027fc-9693-4ec9-95d1-934ec0f69345" xmlns:ns3="ebd4fde2-92d8-49d0-aa91-e6051f6f0581" targetNamespace="http://schemas.microsoft.com/office/2006/metadata/properties" ma:root="true" ma:fieldsID="3308790793ff3c9c27a9834b631d8feb" ns2:_="" ns3:_="">
    <xsd:import namespace="0d3027fc-9693-4ec9-95d1-934ec0f69345"/>
    <xsd:import namespace="ebd4fde2-92d8-49d0-aa91-e6051f6f058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3027fc-9693-4ec9-95d1-934ec0f69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5b4b86-2bc2-4f27-aec2-7ff2b1cbc5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d4fde2-92d8-49d0-aa91-e6051f6f058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18208dc-072f-4798-a404-4efb4973e115}" ma:internalName="TaxCatchAll" ma:showField="CatchAllData" ma:web="ebd4fde2-92d8-49d0-aa91-e6051f6f05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C32166-B558-474A-B98D-7BF574FC5FB2}">
  <ds:schemaRefs>
    <ds:schemaRef ds:uri="http://purl.org/dc/dcmitype/"/>
    <ds:schemaRef ds:uri="http://www.w3.org/XML/1998/namespace"/>
    <ds:schemaRef ds:uri="http://schemas.microsoft.com/office/2006/metadata/properties"/>
    <ds:schemaRef ds:uri="http://schemas.microsoft.com/office/2006/documentManagement/types"/>
    <ds:schemaRef ds:uri="0d3027fc-9693-4ec9-95d1-934ec0f69345"/>
    <ds:schemaRef ds:uri="ebd4fde2-92d8-49d0-aa91-e6051f6f0581"/>
    <ds:schemaRef ds:uri="http://schemas.microsoft.com/office/infopath/2007/PartnerControls"/>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A9B344EC-EC21-4515-A36C-EB0F058A52AA}">
  <ds:schemaRefs>
    <ds:schemaRef ds:uri="http://schemas.microsoft.com/sharepoint/v3/contenttype/forms"/>
  </ds:schemaRefs>
</ds:datastoreItem>
</file>

<file path=customXml/itemProps3.xml><?xml version="1.0" encoding="utf-8"?>
<ds:datastoreItem xmlns:ds="http://schemas.openxmlformats.org/officeDocument/2006/customXml" ds:itemID="{7035861A-396D-4ACC-BFAD-C0ECBAFD6F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3027fc-9693-4ec9-95d1-934ec0f69345"/>
    <ds:schemaRef ds:uri="ebd4fde2-92d8-49d0-aa91-e6051f6f05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and CONTENTS</vt:lpstr>
      <vt:lpstr>Process Diagram</vt:lpstr>
      <vt:lpstr>Domestic Flex instructions</vt:lpstr>
      <vt:lpstr>DNO input requirements</vt:lpstr>
      <vt:lpstr>SE - domestic flex providers</vt:lpstr>
      <vt:lpstr>SE - large-scale demand</vt:lpstr>
      <vt:lpstr>SE - generators and developers</vt:lpstr>
      <vt:lpstr>SE - network operators</vt:lpstr>
      <vt:lpstr>Domestic flexibility evidence</vt:lpstr>
      <vt:lpstr>Non-daily domestic flex model</vt:lpstr>
      <vt:lpstr>Daily domestic flex model</vt:lpstr>
      <vt:lpstr>DFES data sources</vt:lpstr>
      <vt:lpstr>Example DFES EV charger data</vt:lpstr>
      <vt:lpstr>Example populated process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Bruce Bardsley</dc:creator>
  <cp:keywords/>
  <dc:description/>
  <cp:lastModifiedBy>Tamsyn Lonsdale-Smith</cp:lastModifiedBy>
  <cp:revision/>
  <cp:lastPrinted>2024-05-10T09:11:36Z</cp:lastPrinted>
  <dcterms:created xsi:type="dcterms:W3CDTF">2024-04-15T09:30:41Z</dcterms:created>
  <dcterms:modified xsi:type="dcterms:W3CDTF">2024-05-16T11:12:09Z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0x0101008223F53E9F8F7C44AC8008BF94AB2ADB</vt:lpwstr>
  </property>
</Properties>
</file>